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0704\Desktop\"/>
    </mc:Choice>
  </mc:AlternateContent>
  <bookViews>
    <workbookView xWindow="0" yWindow="0" windowWidth="16320" windowHeight="10230"/>
  </bookViews>
  <sheets>
    <sheet name="工事費内訳書" sheetId="2" r:id="rId1"/>
  </sheets>
  <definedNames>
    <definedName name="_xlnm.Print_Area" localSheetId="0">工事費内訳書!$A$1:$G$213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工事費内訳書!$G$213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工事費内訳書!$I$213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0" i="2" l="1"/>
  <c r="G209" i="2"/>
  <c r="G208" i="2" s="1"/>
  <c r="G203" i="2"/>
  <c r="G202" i="2"/>
  <c r="G201" i="2" s="1"/>
  <c r="G195" i="2"/>
  <c r="G194" i="2" s="1"/>
  <c r="G193" i="2" s="1"/>
  <c r="G191" i="2"/>
  <c r="G190" i="2" s="1"/>
  <c r="G189" i="2" s="1"/>
  <c r="G184" i="2"/>
  <c r="G181" i="2"/>
  <c r="G178" i="2"/>
  <c r="G176" i="2"/>
  <c r="G174" i="2"/>
  <c r="G171" i="2"/>
  <c r="G164" i="2"/>
  <c r="G163" i="2" s="1"/>
  <c r="G162" i="2" s="1"/>
  <c r="G159" i="2"/>
  <c r="G158" i="2"/>
  <c r="G155" i="2"/>
  <c r="G154" i="2" s="1"/>
  <c r="G152" i="2"/>
  <c r="G150" i="2"/>
  <c r="G146" i="2"/>
  <c r="G137" i="2" s="1"/>
  <c r="G142" i="2"/>
  <c r="G138" i="2"/>
  <c r="G133" i="2"/>
  <c r="G123" i="2"/>
  <c r="G113" i="2"/>
  <c r="G103" i="2"/>
  <c r="G93" i="2"/>
  <c r="G85" i="2"/>
  <c r="G75" i="2"/>
  <c r="G65" i="2"/>
  <c r="G57" i="2"/>
  <c r="G38" i="2" s="1"/>
  <c r="G49" i="2"/>
  <c r="G39" i="2"/>
  <c r="G34" i="2"/>
  <c r="G33" i="2" s="1"/>
  <c r="G30" i="2"/>
  <c r="G28" i="2"/>
  <c r="G25" i="2"/>
  <c r="G22" i="2"/>
  <c r="G19" i="2"/>
  <c r="G14" i="2"/>
  <c r="G13" i="2" s="1"/>
  <c r="G12" i="2" s="1"/>
  <c r="G11" i="2" l="1"/>
  <c r="G187" i="2"/>
  <c r="G186" i="2" s="1"/>
  <c r="G10" i="2" l="1"/>
  <c r="G212" i="2" s="1"/>
  <c r="G213" i="2" s="1"/>
</calcChain>
</file>

<file path=xl/sharedStrings.xml><?xml version="1.0" encoding="utf-8"?>
<sst xmlns="http://schemas.openxmlformats.org/spreadsheetml/2006/main" count="421" uniqueCount="140">
  <si>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</si>
  <si>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</si>
  <si>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</si>
  <si>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</si>
  <si>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</si>
  <si>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</si>
  <si>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</si>
  <si>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</si>
  <si>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</si>
  <si>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</si>
  <si>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</si>
  <si>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</si>
  <si>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</si>
  <si>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Ｒ３阿耕　国附　那賀川南岸　用水路１２工事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</si>
  <si>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</si>
  <si>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</si>
  <si>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</si>
  <si>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</si>
  <si>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</si>
  <si>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</si>
  <si>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床掘り
_x000D_土砂</t>
  </si>
  <si>
    <t>m3</t>
  </si>
  <si>
    <t>床掘り
_x000D_水路内堆積土砂</t>
  </si>
  <si>
    <t>土砂等運搬
_x000D_土砂（現場→仮置場）</t>
  </si>
  <si>
    <t>土砂等運搬
_x000D_水路内堆積土（現場→仮置場）</t>
  </si>
  <si>
    <t>埋戻工
_x000D_</t>
  </si>
  <si>
    <t>流用土埋戻
_x000D_構造物周辺</t>
  </si>
  <si>
    <t>土砂等運搬
_x000D_土砂（仮置場→現場）</t>
  </si>
  <si>
    <t>盛土工
_x000D_</t>
  </si>
  <si>
    <t>流用土盛土
_x000D_</t>
  </si>
  <si>
    <t>整形仕上げ工
_x000D_</t>
  </si>
  <si>
    <t>基面整正
_x000D_</t>
  </si>
  <si>
    <t>㎡</t>
  </si>
  <si>
    <t>法面整形
_x000D_</t>
  </si>
  <si>
    <t>雑物除去工
_x000D_</t>
  </si>
  <si>
    <t>雑物除去工
_x000D_水路内堆積土</t>
  </si>
  <si>
    <t>作業残土処理工
_x000D_</t>
  </si>
  <si>
    <t>土砂等運搬
_x000D_土砂＋水路内堆積土</t>
  </si>
  <si>
    <t>作業残土処理
_x000D_土砂＋水路内堆積土</t>
  </si>
  <si>
    <t>構造物撤去工
_x000D_</t>
  </si>
  <si>
    <t>構造物取壊し工
_x000D_</t>
  </si>
  <si>
    <t>コンクリート構造物取壊し
_x000D_無筋コンクリート廃材</t>
  </si>
  <si>
    <t>殻運搬
_x000D_無筋コンクリート廃材</t>
  </si>
  <si>
    <t>殻運搬・処理（産業廃棄物処分費）
_x000D_無筋コンクリート廃材</t>
  </si>
  <si>
    <t>現場打ち開渠工
_x000D_</t>
  </si>
  <si>
    <t>１号Ｕ型水路工
_x000D_</t>
  </si>
  <si>
    <t>コンクリート
_x000D_24-12-25(20)(高炉B) W/C55%</t>
  </si>
  <si>
    <t>型枠
_x000D_</t>
  </si>
  <si>
    <t>均しコンクリート
_x000D_18-8-25(20)(高炉B) W/C60%</t>
  </si>
  <si>
    <t>型枠
_x000D_均しコンクリート</t>
  </si>
  <si>
    <t>基礎砕石
_x000D_t=150,RC-40</t>
  </si>
  <si>
    <t>鉄筋
_x000D_SD345,D13</t>
  </si>
  <si>
    <t>ton</t>
  </si>
  <si>
    <t>目地板
_x000D_ゴム発泡体 t=10mm</t>
  </si>
  <si>
    <t>止水板
_x000D_CF-150-5</t>
  </si>
  <si>
    <t>ｍ</t>
  </si>
  <si>
    <t>ウィープホール
_x000D_100mm</t>
  </si>
  <si>
    <t>箇所</t>
  </si>
  <si>
    <t>２号Ｕ型水路工
_x000D_</t>
  </si>
  <si>
    <t>２～３号U型水路すり付け工
_x000D_</t>
  </si>
  <si>
    <t>３号Ｕ型水路工
_x000D_</t>
  </si>
  <si>
    <t>４号Ｕ型水路工
_x000D_</t>
  </si>
  <si>
    <t>４～５号Ｕ型水路すり付け工
_x000D_</t>
  </si>
  <si>
    <t>５号Ｕ型水路工
_x000D_</t>
  </si>
  <si>
    <t>２号Ｌ型水路工
_x000D_</t>
  </si>
  <si>
    <t>３号Ｌ型水路工
_x000D_</t>
  </si>
  <si>
    <t>Ｕ型水路工(下部工)
_x000D_</t>
  </si>
  <si>
    <t>鉄筋
_x000D_SD345,D16</t>
  </si>
  <si>
    <t>コンクリート削孔
_x000D_径19mm，深さ150mm</t>
  </si>
  <si>
    <t>ケミカルアンカー
_x000D_樹脂カプセル　D16</t>
  </si>
  <si>
    <t>本</t>
  </si>
  <si>
    <t>擁壁水路工
_x000D_</t>
  </si>
  <si>
    <t>コンクリート
_x000D_18-8-25(20)(高炉B) W/C60%</t>
  </si>
  <si>
    <t>基礎砕石
_x000D_t=200,RC-40</t>
  </si>
  <si>
    <t>コンクリート補修工
_x000D_</t>
  </si>
  <si>
    <t>底張工
_x000D_</t>
  </si>
  <si>
    <t>基礎砕石
_x000D_t=100,RC-40</t>
  </si>
  <si>
    <t>既設壁増打工
_x000D_</t>
  </si>
  <si>
    <t>チッピング処理
_x000D_既設壁面部</t>
  </si>
  <si>
    <t>表面被覆工
_x000D_</t>
  </si>
  <si>
    <t>高圧洗浄工
_x000D_30Mpa</t>
  </si>
  <si>
    <t>表面被覆工（左官）
_x000D_無機系被覆材</t>
  </si>
  <si>
    <t>表面被覆工
_x000D_不陸調整t=3mm</t>
  </si>
  <si>
    <t>ひび割れ補修工
_x000D_</t>
  </si>
  <si>
    <t>充填
_x000D_</t>
  </si>
  <si>
    <t>目地工
_x000D_</t>
  </si>
  <si>
    <t>目地補修工
_x000D_成型ゴム 50*50</t>
  </si>
  <si>
    <t>水路付帯工
_x000D_</t>
  </si>
  <si>
    <t>見切壁工
_x000D_</t>
  </si>
  <si>
    <t>復旧工
_x000D_</t>
  </si>
  <si>
    <t>コンクリート舗装復旧工
_x000D_t=0.1m</t>
  </si>
  <si>
    <t>基礎砕石
_x000D_路盤材RC-40,t=10cm</t>
  </si>
  <si>
    <t>直接工事費（仮設工）
_x000D_</t>
  </si>
  <si>
    <t>仮設工
_x000D_</t>
  </si>
  <si>
    <t>仮設道路工
_x000D_</t>
  </si>
  <si>
    <t>敷鉄板
_x000D_</t>
  </si>
  <si>
    <t>安定シート
_x000D_</t>
  </si>
  <si>
    <t>大型土のう
_x000D_製作・設置・撤去</t>
  </si>
  <si>
    <t>袋</t>
  </si>
  <si>
    <t>中詰土砂
_x000D_購入・運搬</t>
  </si>
  <si>
    <t>土のう
_x000D_仕拵え～設置～撤去</t>
  </si>
  <si>
    <t>耕地復旧工
_x000D_</t>
  </si>
  <si>
    <t>濁水処理工
_x000D_</t>
  </si>
  <si>
    <t>土のう
_x000D_濁水処理工</t>
  </si>
  <si>
    <t>ブルーシート
_x000D_#2000</t>
  </si>
  <si>
    <t>仮締切工
_x000D_</t>
  </si>
  <si>
    <t>土のう
_x000D_仮締切工</t>
  </si>
  <si>
    <t>排水処理工
_x000D_</t>
  </si>
  <si>
    <t>排水ポンプ（仮設）
_x000D_0以上～6未満</t>
  </si>
  <si>
    <t>作業残土処理工
_x000D_中詰土砂</t>
  </si>
  <si>
    <t>土砂等運搬
_x000D_中詰土砂</t>
  </si>
  <si>
    <t>作業残土処理
_x000D_土砂</t>
  </si>
  <si>
    <t>廃棄物処分費
_x000D_大型土のう袋</t>
  </si>
  <si>
    <t>廃棄物運搬
_x000D_廃プラスチック類</t>
  </si>
  <si>
    <t>廃棄物処理
_x000D_廃プラスチック類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</si>
  <si>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</si>
  <si>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</si>
  <si>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</si>
  <si>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</si>
  <si>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</si>
  <si>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</si>
  <si>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</si>
  <si>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</si>
  <si>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_x000D_敷鉄板</t>
  </si>
  <si>
    <t>準備費
_x000D_</t>
  </si>
  <si>
    <t>廃棄物運搬
_x000D_木くず</t>
  </si>
  <si>
    <t>廃棄物運搬
_x000D_草</t>
  </si>
  <si>
    <t>廃棄物処理
_x000D_木くず（伐採木）</t>
  </si>
  <si>
    <t>廃棄物処理
_x000D_木くず（木根）</t>
  </si>
  <si>
    <t>廃棄物処理
_x000D_草</t>
  </si>
  <si>
    <t>技術管理費
_x000D_</t>
  </si>
  <si>
    <t>圧縮強度試験(ﾎﾟﾘﾏｰｾﾒﾝﾄﾓﾙﾀﾙ)
_x000D_JSCE-K561,1回当たり3本</t>
  </si>
  <si>
    <t>回</t>
  </si>
  <si>
    <t>付着強度試験
_x000D_単軸引張試験,1回当たり3個</t>
  </si>
  <si>
    <t>現場管理費
_x000D_</t>
  </si>
  <si>
    <t>一般管理費等
_x000D_</t>
  </si>
  <si>
    <t>一括計上価格
_x000D_</t>
  </si>
  <si>
    <t>土壌分析試験費
_x000D_</t>
  </si>
  <si>
    <t>土壌分析試験費
_x000D_作業残土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</si>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</sst>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21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+G11+G186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+G12+G162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+G13+G33+G38+G137+G154+G158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+G14+G19+G22+G25+G28+G30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474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12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474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12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31" t="s">
        <v>25</v>
      </c>
      <c r="D19" s="29"/>
      <c r="E19" s="18" t="s">
        <v>15</v>
      </c>
      <c r="F19" s="19">
        <v>1</v>
      </c>
      <c r="G19" s="20">
        <f>+G20+G21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26</v>
      </c>
      <c r="E20" s="18" t="s">
        <v>21</v>
      </c>
      <c r="F20" s="19">
        <v>318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27</v>
      </c>
      <c r="E21" s="18" t="s">
        <v>21</v>
      </c>
      <c r="F21" s="19">
        <v>318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31" t="s">
        <v>28</v>
      </c>
      <c r="D22" s="29"/>
      <c r="E22" s="18" t="s">
        <v>15</v>
      </c>
      <c r="F22" s="19">
        <v>1</v>
      </c>
      <c r="G22" s="20">
        <f>+G23+G24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2" t="s">
        <v>29</v>
      </c>
      <c r="E23" s="18" t="s">
        <v>21</v>
      </c>
      <c r="F23" s="19">
        <v>40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27</v>
      </c>
      <c r="E24" s="18" t="s">
        <v>21</v>
      </c>
      <c r="F24" s="19">
        <v>40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31" t="s">
        <v>30</v>
      </c>
      <c r="D25" s="29"/>
      <c r="E25" s="18" t="s">
        <v>15</v>
      </c>
      <c r="F25" s="19">
        <v>1</v>
      </c>
      <c r="G25" s="20">
        <f>+G26+G27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31</v>
      </c>
      <c r="E26" s="18" t="s">
        <v>32</v>
      </c>
      <c r="F26" s="19">
        <v>510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33</v>
      </c>
      <c r="E27" s="18" t="s">
        <v>32</v>
      </c>
      <c r="F27" s="19">
        <v>464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31" t="s">
        <v>34</v>
      </c>
      <c r="D28" s="29"/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3</v>
      </c>
    </row>
    <row r="29" spans="1:10" ht="42" customHeight="1">
      <c r="A29" s="16"/>
      <c r="B29" s="17"/>
      <c r="C29" s="17"/>
      <c r="D29" s="32" t="s">
        <v>35</v>
      </c>
      <c r="E29" s="18" t="s">
        <v>21</v>
      </c>
      <c r="F29" s="19">
        <v>12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31" t="s">
        <v>36</v>
      </c>
      <c r="D30" s="29"/>
      <c r="E30" s="18" t="s">
        <v>15</v>
      </c>
      <c r="F30" s="19">
        <v>1</v>
      </c>
      <c r="G30" s="20">
        <f>+G31+G32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2" t="s">
        <v>37</v>
      </c>
      <c r="E31" s="18" t="s">
        <v>21</v>
      </c>
      <c r="F31" s="19">
        <v>88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38</v>
      </c>
      <c r="E32" s="18" t="s">
        <v>21</v>
      </c>
      <c r="F32" s="19">
        <v>88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31" t="s">
        <v>39</v>
      </c>
      <c r="C33" s="28"/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2</v>
      </c>
    </row>
    <row r="34" spans="1:10" ht="42" customHeight="1">
      <c r="A34" s="16"/>
      <c r="B34" s="17"/>
      <c r="C34" s="31" t="s">
        <v>40</v>
      </c>
      <c r="D34" s="29"/>
      <c r="E34" s="18" t="s">
        <v>15</v>
      </c>
      <c r="F34" s="19">
        <v>1</v>
      </c>
      <c r="G34" s="20">
        <f>+G35+G36+G37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41</v>
      </c>
      <c r="E35" s="18" t="s">
        <v>21</v>
      </c>
      <c r="F35" s="19">
        <v>98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42</v>
      </c>
      <c r="E36" s="18" t="s">
        <v>21</v>
      </c>
      <c r="F36" s="19">
        <v>98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43</v>
      </c>
      <c r="E37" s="18" t="s">
        <v>21</v>
      </c>
      <c r="F37" s="19">
        <v>98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31" t="s">
        <v>44</v>
      </c>
      <c r="C38" s="28"/>
      <c r="D38" s="29"/>
      <c r="E38" s="18" t="s">
        <v>15</v>
      </c>
      <c r="F38" s="19">
        <v>1</v>
      </c>
      <c r="G38" s="20">
        <f>+G39+G49+G57+G65+G75+G85+G93+G103+G113+G123+G133</f>
        <v>0</v>
      </c>
      <c r="H38" s="2"/>
      <c r="I38" s="21">
        <v>29</v>
      </c>
      <c r="J38" s="21">
        <v>2</v>
      </c>
    </row>
    <row r="39" spans="1:10" ht="42" customHeight="1">
      <c r="A39" s="16"/>
      <c r="B39" s="17"/>
      <c r="C39" s="31" t="s">
        <v>45</v>
      </c>
      <c r="D39" s="29"/>
      <c r="E39" s="18" t="s">
        <v>15</v>
      </c>
      <c r="F39" s="19">
        <v>1</v>
      </c>
      <c r="G39" s="20">
        <f>+G40+G41+G42+G43+G44+G45+G46+G47+G48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2" t="s">
        <v>46</v>
      </c>
      <c r="E40" s="18" t="s">
        <v>21</v>
      </c>
      <c r="F40" s="19">
        <v>49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47</v>
      </c>
      <c r="E41" s="18" t="s">
        <v>32</v>
      </c>
      <c r="F41" s="19">
        <v>345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48</v>
      </c>
      <c r="E42" s="18" t="s">
        <v>21</v>
      </c>
      <c r="F42" s="19">
        <v>18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49</v>
      </c>
      <c r="E43" s="18" t="s">
        <v>32</v>
      </c>
      <c r="F43" s="19">
        <v>17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50</v>
      </c>
      <c r="E44" s="18" t="s">
        <v>32</v>
      </c>
      <c r="F44" s="19">
        <v>181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51</v>
      </c>
      <c r="E45" s="18" t="s">
        <v>52</v>
      </c>
      <c r="F45" s="19">
        <v>2.7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53</v>
      </c>
      <c r="E46" s="18" t="s">
        <v>32</v>
      </c>
      <c r="F46" s="19">
        <v>5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54</v>
      </c>
      <c r="E47" s="18" t="s">
        <v>55</v>
      </c>
      <c r="F47" s="19">
        <v>32.4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56</v>
      </c>
      <c r="E48" s="18" t="s">
        <v>57</v>
      </c>
      <c r="F48" s="19">
        <v>9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31" t="s">
        <v>58</v>
      </c>
      <c r="D49" s="29"/>
      <c r="E49" s="18" t="s">
        <v>15</v>
      </c>
      <c r="F49" s="19">
        <v>1</v>
      </c>
      <c r="G49" s="20">
        <f>+G50+G51+G52+G53+G54+G55+G56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2" t="s">
        <v>46</v>
      </c>
      <c r="E50" s="18" t="s">
        <v>21</v>
      </c>
      <c r="F50" s="19">
        <v>1.9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47</v>
      </c>
      <c r="E51" s="18" t="s">
        <v>32</v>
      </c>
      <c r="F51" s="19">
        <v>8.8000000000000007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48</v>
      </c>
      <c r="E52" s="18" t="s">
        <v>21</v>
      </c>
      <c r="F52" s="19">
        <v>0.6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49</v>
      </c>
      <c r="E53" s="18" t="s">
        <v>32</v>
      </c>
      <c r="F53" s="19">
        <v>0.4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50</v>
      </c>
      <c r="E54" s="18" t="s">
        <v>32</v>
      </c>
      <c r="F54" s="19">
        <v>6.1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51</v>
      </c>
      <c r="E55" s="18" t="s">
        <v>52</v>
      </c>
      <c r="F55" s="19">
        <v>0.08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56</v>
      </c>
      <c r="E56" s="18" t="s">
        <v>57</v>
      </c>
      <c r="F56" s="19">
        <v>1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31" t="s">
        <v>59</v>
      </c>
      <c r="D57" s="29"/>
      <c r="E57" s="18" t="s">
        <v>15</v>
      </c>
      <c r="F57" s="19">
        <v>1</v>
      </c>
      <c r="G57" s="20">
        <f>+G58+G59+G60+G61+G62+G63+G64</f>
        <v>0</v>
      </c>
      <c r="H57" s="2"/>
      <c r="I57" s="21">
        <v>48</v>
      </c>
      <c r="J57" s="21">
        <v>3</v>
      </c>
    </row>
    <row r="58" spans="1:10" ht="42" customHeight="1">
      <c r="A58" s="16"/>
      <c r="B58" s="17"/>
      <c r="C58" s="17"/>
      <c r="D58" s="32" t="s">
        <v>46</v>
      </c>
      <c r="E58" s="18" t="s">
        <v>21</v>
      </c>
      <c r="F58" s="19">
        <v>3.2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47</v>
      </c>
      <c r="E59" s="18" t="s">
        <v>32</v>
      </c>
      <c r="F59" s="19">
        <v>13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48</v>
      </c>
      <c r="E60" s="18" t="s">
        <v>21</v>
      </c>
      <c r="F60" s="19">
        <v>1.1000000000000001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49</v>
      </c>
      <c r="E61" s="18" t="s">
        <v>32</v>
      </c>
      <c r="F61" s="19">
        <v>0.6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50</v>
      </c>
      <c r="E62" s="18" t="s">
        <v>32</v>
      </c>
      <c r="F62" s="19">
        <v>11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51</v>
      </c>
      <c r="E63" s="18" t="s">
        <v>52</v>
      </c>
      <c r="F63" s="19">
        <v>0.14799999999999999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56</v>
      </c>
      <c r="E64" s="18" t="s">
        <v>57</v>
      </c>
      <c r="F64" s="19">
        <v>1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31" t="s">
        <v>60</v>
      </c>
      <c r="D65" s="29"/>
      <c r="E65" s="18" t="s">
        <v>15</v>
      </c>
      <c r="F65" s="19">
        <v>1</v>
      </c>
      <c r="G65" s="20">
        <f>+G66+G67+G68+G69+G70+G71+G72+G73+G74</f>
        <v>0</v>
      </c>
      <c r="H65" s="2"/>
      <c r="I65" s="21">
        <v>56</v>
      </c>
      <c r="J65" s="21">
        <v>3</v>
      </c>
    </row>
    <row r="66" spans="1:10" ht="42" customHeight="1">
      <c r="A66" s="16"/>
      <c r="B66" s="17"/>
      <c r="C66" s="17"/>
      <c r="D66" s="32" t="s">
        <v>46</v>
      </c>
      <c r="E66" s="18" t="s">
        <v>21</v>
      </c>
      <c r="F66" s="19">
        <v>10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47</v>
      </c>
      <c r="E67" s="18" t="s">
        <v>32</v>
      </c>
      <c r="F67" s="19">
        <v>37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48</v>
      </c>
      <c r="E68" s="18" t="s">
        <v>21</v>
      </c>
      <c r="F68" s="19">
        <v>4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49</v>
      </c>
      <c r="E69" s="18" t="s">
        <v>32</v>
      </c>
      <c r="F69" s="19">
        <v>1.7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50</v>
      </c>
      <c r="E70" s="18" t="s">
        <v>32</v>
      </c>
      <c r="F70" s="19">
        <v>40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51</v>
      </c>
      <c r="E71" s="18" t="s">
        <v>52</v>
      </c>
      <c r="F71" s="19">
        <v>0.45300000000000001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53</v>
      </c>
      <c r="E72" s="18" t="s">
        <v>32</v>
      </c>
      <c r="F72" s="19">
        <v>1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54</v>
      </c>
      <c r="E73" s="18" t="s">
        <v>55</v>
      </c>
      <c r="F73" s="19">
        <v>6.3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56</v>
      </c>
      <c r="E74" s="18" t="s">
        <v>57</v>
      </c>
      <c r="F74" s="19">
        <v>1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31" t="s">
        <v>61</v>
      </c>
      <c r="D75" s="29"/>
      <c r="E75" s="18" t="s">
        <v>15</v>
      </c>
      <c r="F75" s="19">
        <v>1</v>
      </c>
      <c r="G75" s="20">
        <f>+G76+G77+G78+G79+G80+G81+G82+G83+G84</f>
        <v>0</v>
      </c>
      <c r="H75" s="2"/>
      <c r="I75" s="21">
        <v>66</v>
      </c>
      <c r="J75" s="21">
        <v>3</v>
      </c>
    </row>
    <row r="76" spans="1:10" ht="42" customHeight="1">
      <c r="A76" s="16"/>
      <c r="B76" s="17"/>
      <c r="C76" s="17"/>
      <c r="D76" s="32" t="s">
        <v>46</v>
      </c>
      <c r="E76" s="18" t="s">
        <v>21</v>
      </c>
      <c r="F76" s="19">
        <v>15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47</v>
      </c>
      <c r="E77" s="18" t="s">
        <v>32</v>
      </c>
      <c r="F77" s="19">
        <v>62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48</v>
      </c>
      <c r="E78" s="18" t="s">
        <v>21</v>
      </c>
      <c r="F78" s="19">
        <v>4.5999999999999996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49</v>
      </c>
      <c r="E79" s="18" t="s">
        <v>32</v>
      </c>
      <c r="F79" s="19">
        <v>2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50</v>
      </c>
      <c r="E80" s="18" t="s">
        <v>32</v>
      </c>
      <c r="F80" s="19">
        <v>46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51</v>
      </c>
      <c r="E81" s="18" t="s">
        <v>52</v>
      </c>
      <c r="F81" s="19">
        <v>0.60599999999999998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2" t="s">
        <v>53</v>
      </c>
      <c r="E82" s="18" t="s">
        <v>32</v>
      </c>
      <c r="F82" s="19">
        <v>1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2" t="s">
        <v>54</v>
      </c>
      <c r="E83" s="18" t="s">
        <v>55</v>
      </c>
      <c r="F83" s="19">
        <v>7.4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56</v>
      </c>
      <c r="E84" s="18" t="s">
        <v>57</v>
      </c>
      <c r="F84" s="19">
        <v>2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31" t="s">
        <v>62</v>
      </c>
      <c r="D85" s="29"/>
      <c r="E85" s="18" t="s">
        <v>15</v>
      </c>
      <c r="F85" s="19">
        <v>1</v>
      </c>
      <c r="G85" s="20">
        <f>+G86+G87+G88+G89+G90+G91+G92</f>
        <v>0</v>
      </c>
      <c r="H85" s="2"/>
      <c r="I85" s="21">
        <v>76</v>
      </c>
      <c r="J85" s="21">
        <v>3</v>
      </c>
    </row>
    <row r="86" spans="1:10" ht="42" customHeight="1">
      <c r="A86" s="16"/>
      <c r="B86" s="17"/>
      <c r="C86" s="17"/>
      <c r="D86" s="32" t="s">
        <v>46</v>
      </c>
      <c r="E86" s="18" t="s">
        <v>21</v>
      </c>
      <c r="F86" s="19">
        <v>2.6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2" t="s">
        <v>47</v>
      </c>
      <c r="E87" s="18" t="s">
        <v>32</v>
      </c>
      <c r="F87" s="19">
        <v>12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48</v>
      </c>
      <c r="E88" s="18" t="s">
        <v>21</v>
      </c>
      <c r="F88" s="19">
        <v>0.8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2" t="s">
        <v>49</v>
      </c>
      <c r="E89" s="18" t="s">
        <v>32</v>
      </c>
      <c r="F89" s="19">
        <v>0.4</v>
      </c>
      <c r="G89" s="33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2" t="s">
        <v>50</v>
      </c>
      <c r="E90" s="18" t="s">
        <v>32</v>
      </c>
      <c r="F90" s="19">
        <v>7.8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17"/>
      <c r="C91" s="17"/>
      <c r="D91" s="32" t="s">
        <v>51</v>
      </c>
      <c r="E91" s="18" t="s">
        <v>52</v>
      </c>
      <c r="F91" s="19">
        <v>0.121</v>
      </c>
      <c r="G91" s="33"/>
      <c r="H91" s="2"/>
      <c r="I91" s="21">
        <v>82</v>
      </c>
      <c r="J91" s="21">
        <v>4</v>
      </c>
    </row>
    <row r="92" spans="1:10" ht="42" customHeight="1">
      <c r="A92" s="16"/>
      <c r="B92" s="17"/>
      <c r="C92" s="17"/>
      <c r="D92" s="32" t="s">
        <v>56</v>
      </c>
      <c r="E92" s="18" t="s">
        <v>57</v>
      </c>
      <c r="F92" s="19">
        <v>2</v>
      </c>
      <c r="G92" s="33"/>
      <c r="H92" s="2"/>
      <c r="I92" s="21">
        <v>83</v>
      </c>
      <c r="J92" s="21">
        <v>4</v>
      </c>
    </row>
    <row r="93" spans="1:10" ht="42" customHeight="1">
      <c r="A93" s="16"/>
      <c r="B93" s="17"/>
      <c r="C93" s="31" t="s">
        <v>63</v>
      </c>
      <c r="D93" s="29"/>
      <c r="E93" s="18" t="s">
        <v>15</v>
      </c>
      <c r="F93" s="19">
        <v>1</v>
      </c>
      <c r="G93" s="20">
        <f>+G94+G95+G96+G97+G98+G99+G100+G101+G102</f>
        <v>0</v>
      </c>
      <c r="H93" s="2"/>
      <c r="I93" s="21">
        <v>84</v>
      </c>
      <c r="J93" s="21">
        <v>3</v>
      </c>
    </row>
    <row r="94" spans="1:10" ht="42" customHeight="1">
      <c r="A94" s="16"/>
      <c r="B94" s="17"/>
      <c r="C94" s="17"/>
      <c r="D94" s="32" t="s">
        <v>46</v>
      </c>
      <c r="E94" s="18" t="s">
        <v>21</v>
      </c>
      <c r="F94" s="19">
        <v>9.1</v>
      </c>
      <c r="G94" s="33"/>
      <c r="H94" s="2"/>
      <c r="I94" s="21">
        <v>85</v>
      </c>
      <c r="J94" s="21">
        <v>4</v>
      </c>
    </row>
    <row r="95" spans="1:10" ht="42" customHeight="1">
      <c r="A95" s="16"/>
      <c r="B95" s="17"/>
      <c r="C95" s="17"/>
      <c r="D95" s="32" t="s">
        <v>47</v>
      </c>
      <c r="E95" s="18" t="s">
        <v>32</v>
      </c>
      <c r="F95" s="19">
        <v>47</v>
      </c>
      <c r="G95" s="33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2" t="s">
        <v>48</v>
      </c>
      <c r="E96" s="18" t="s">
        <v>21</v>
      </c>
      <c r="F96" s="19">
        <v>2.5</v>
      </c>
      <c r="G96" s="33"/>
      <c r="H96" s="2"/>
      <c r="I96" s="21">
        <v>87</v>
      </c>
      <c r="J96" s="21">
        <v>4</v>
      </c>
    </row>
    <row r="97" spans="1:10" ht="42" customHeight="1">
      <c r="A97" s="16"/>
      <c r="B97" s="17"/>
      <c r="C97" s="17"/>
      <c r="D97" s="32" t="s">
        <v>49</v>
      </c>
      <c r="E97" s="18" t="s">
        <v>32</v>
      </c>
      <c r="F97" s="19">
        <v>1.6</v>
      </c>
      <c r="G97" s="33"/>
      <c r="H97" s="2"/>
      <c r="I97" s="21">
        <v>88</v>
      </c>
      <c r="J97" s="21">
        <v>4</v>
      </c>
    </row>
    <row r="98" spans="1:10" ht="42" customHeight="1">
      <c r="A98" s="16"/>
      <c r="B98" s="17"/>
      <c r="C98" s="17"/>
      <c r="D98" s="32" t="s">
        <v>50</v>
      </c>
      <c r="E98" s="18" t="s">
        <v>32</v>
      </c>
      <c r="F98" s="19">
        <v>25</v>
      </c>
      <c r="G98" s="33"/>
      <c r="H98" s="2"/>
      <c r="I98" s="21">
        <v>89</v>
      </c>
      <c r="J98" s="21">
        <v>4</v>
      </c>
    </row>
    <row r="99" spans="1:10" ht="42" customHeight="1">
      <c r="A99" s="16"/>
      <c r="B99" s="17"/>
      <c r="C99" s="17"/>
      <c r="D99" s="32" t="s">
        <v>51</v>
      </c>
      <c r="E99" s="18" t="s">
        <v>52</v>
      </c>
      <c r="F99" s="19">
        <v>0.371</v>
      </c>
      <c r="G99" s="33"/>
      <c r="H99" s="2"/>
      <c r="I99" s="21">
        <v>90</v>
      </c>
      <c r="J99" s="21">
        <v>4</v>
      </c>
    </row>
    <row r="100" spans="1:10" ht="42" customHeight="1">
      <c r="A100" s="16"/>
      <c r="B100" s="17"/>
      <c r="C100" s="17"/>
      <c r="D100" s="32" t="s">
        <v>53</v>
      </c>
      <c r="E100" s="18" t="s">
        <v>32</v>
      </c>
      <c r="F100" s="19">
        <v>1</v>
      </c>
      <c r="G100" s="33"/>
      <c r="H100" s="2"/>
      <c r="I100" s="21">
        <v>91</v>
      </c>
      <c r="J100" s="21">
        <v>4</v>
      </c>
    </row>
    <row r="101" spans="1:10" ht="42" customHeight="1">
      <c r="A101" s="16"/>
      <c r="B101" s="17"/>
      <c r="C101" s="17"/>
      <c r="D101" s="32" t="s">
        <v>54</v>
      </c>
      <c r="E101" s="18" t="s">
        <v>55</v>
      </c>
      <c r="F101" s="19">
        <v>6</v>
      </c>
      <c r="G101" s="33"/>
      <c r="H101" s="2"/>
      <c r="I101" s="21">
        <v>92</v>
      </c>
      <c r="J101" s="21">
        <v>4</v>
      </c>
    </row>
    <row r="102" spans="1:10" ht="42" customHeight="1">
      <c r="A102" s="16"/>
      <c r="B102" s="17"/>
      <c r="C102" s="17"/>
      <c r="D102" s="32" t="s">
        <v>56</v>
      </c>
      <c r="E102" s="18" t="s">
        <v>57</v>
      </c>
      <c r="F102" s="19">
        <v>1</v>
      </c>
      <c r="G102" s="33"/>
      <c r="H102" s="2"/>
      <c r="I102" s="21">
        <v>93</v>
      </c>
      <c r="J102" s="21">
        <v>4</v>
      </c>
    </row>
    <row r="103" spans="1:10" ht="42" customHeight="1">
      <c r="A103" s="16"/>
      <c r="B103" s="17"/>
      <c r="C103" s="31" t="s">
        <v>64</v>
      </c>
      <c r="D103" s="29"/>
      <c r="E103" s="18" t="s">
        <v>15</v>
      </c>
      <c r="F103" s="19">
        <v>1</v>
      </c>
      <c r="G103" s="20">
        <f>+G104+G105+G106+G107+G108+G109+G110+G111+G112</f>
        <v>0</v>
      </c>
      <c r="H103" s="2"/>
      <c r="I103" s="21">
        <v>94</v>
      </c>
      <c r="J103" s="21">
        <v>3</v>
      </c>
    </row>
    <row r="104" spans="1:10" ht="42" customHeight="1">
      <c r="A104" s="16"/>
      <c r="B104" s="17"/>
      <c r="C104" s="17"/>
      <c r="D104" s="32" t="s">
        <v>46</v>
      </c>
      <c r="E104" s="18" t="s">
        <v>21</v>
      </c>
      <c r="F104" s="19">
        <v>24</v>
      </c>
      <c r="G104" s="33"/>
      <c r="H104" s="2"/>
      <c r="I104" s="21">
        <v>95</v>
      </c>
      <c r="J104" s="21">
        <v>4</v>
      </c>
    </row>
    <row r="105" spans="1:10" ht="42" customHeight="1">
      <c r="A105" s="16"/>
      <c r="B105" s="17"/>
      <c r="C105" s="17"/>
      <c r="D105" s="32" t="s">
        <v>47</v>
      </c>
      <c r="E105" s="18" t="s">
        <v>32</v>
      </c>
      <c r="F105" s="19">
        <v>92</v>
      </c>
      <c r="G105" s="33"/>
      <c r="H105" s="2"/>
      <c r="I105" s="21">
        <v>96</v>
      </c>
      <c r="J105" s="21">
        <v>4</v>
      </c>
    </row>
    <row r="106" spans="1:10" ht="42" customHeight="1">
      <c r="A106" s="16"/>
      <c r="B106" s="17"/>
      <c r="C106" s="17"/>
      <c r="D106" s="32" t="s">
        <v>48</v>
      </c>
      <c r="E106" s="18" t="s">
        <v>21</v>
      </c>
      <c r="F106" s="19">
        <v>12</v>
      </c>
      <c r="G106" s="33"/>
      <c r="H106" s="2"/>
      <c r="I106" s="21">
        <v>97</v>
      </c>
      <c r="J106" s="21">
        <v>4</v>
      </c>
    </row>
    <row r="107" spans="1:10" ht="42" customHeight="1">
      <c r="A107" s="16"/>
      <c r="B107" s="17"/>
      <c r="C107" s="17"/>
      <c r="D107" s="32" t="s">
        <v>49</v>
      </c>
      <c r="E107" s="18" t="s">
        <v>32</v>
      </c>
      <c r="F107" s="19">
        <v>4.5</v>
      </c>
      <c r="G107" s="33"/>
      <c r="H107" s="2"/>
      <c r="I107" s="21">
        <v>98</v>
      </c>
      <c r="J107" s="21">
        <v>4</v>
      </c>
    </row>
    <row r="108" spans="1:10" ht="42" customHeight="1">
      <c r="A108" s="16"/>
      <c r="B108" s="17"/>
      <c r="C108" s="17"/>
      <c r="D108" s="32" t="s">
        <v>50</v>
      </c>
      <c r="E108" s="18" t="s">
        <v>32</v>
      </c>
      <c r="F108" s="19">
        <v>120</v>
      </c>
      <c r="G108" s="33"/>
      <c r="H108" s="2"/>
      <c r="I108" s="21">
        <v>99</v>
      </c>
      <c r="J108" s="21">
        <v>4</v>
      </c>
    </row>
    <row r="109" spans="1:10" ht="42" customHeight="1">
      <c r="A109" s="16"/>
      <c r="B109" s="17"/>
      <c r="C109" s="17"/>
      <c r="D109" s="32" t="s">
        <v>51</v>
      </c>
      <c r="E109" s="18" t="s">
        <v>52</v>
      </c>
      <c r="F109" s="19">
        <v>1.1499999999999999</v>
      </c>
      <c r="G109" s="33"/>
      <c r="H109" s="2"/>
      <c r="I109" s="21">
        <v>100</v>
      </c>
      <c r="J109" s="21">
        <v>4</v>
      </c>
    </row>
    <row r="110" spans="1:10" ht="42" customHeight="1">
      <c r="A110" s="16"/>
      <c r="B110" s="17"/>
      <c r="C110" s="17"/>
      <c r="D110" s="32" t="s">
        <v>53</v>
      </c>
      <c r="E110" s="18" t="s">
        <v>32</v>
      </c>
      <c r="F110" s="19">
        <v>2</v>
      </c>
      <c r="G110" s="33"/>
      <c r="H110" s="2"/>
      <c r="I110" s="21">
        <v>101</v>
      </c>
      <c r="J110" s="21">
        <v>4</v>
      </c>
    </row>
    <row r="111" spans="1:10" ht="42" customHeight="1">
      <c r="A111" s="16"/>
      <c r="B111" s="17"/>
      <c r="C111" s="17"/>
      <c r="D111" s="32" t="s">
        <v>54</v>
      </c>
      <c r="E111" s="18" t="s">
        <v>55</v>
      </c>
      <c r="F111" s="19">
        <v>15.8</v>
      </c>
      <c r="G111" s="33"/>
      <c r="H111" s="2"/>
      <c r="I111" s="21">
        <v>102</v>
      </c>
      <c r="J111" s="21">
        <v>4</v>
      </c>
    </row>
    <row r="112" spans="1:10" ht="42" customHeight="1">
      <c r="A112" s="16"/>
      <c r="B112" s="17"/>
      <c r="C112" s="17"/>
      <c r="D112" s="32" t="s">
        <v>56</v>
      </c>
      <c r="E112" s="18" t="s">
        <v>57</v>
      </c>
      <c r="F112" s="19">
        <v>5</v>
      </c>
      <c r="G112" s="33"/>
      <c r="H112" s="2"/>
      <c r="I112" s="21">
        <v>103</v>
      </c>
      <c r="J112" s="21">
        <v>4</v>
      </c>
    </row>
    <row r="113" spans="1:10" ht="42" customHeight="1">
      <c r="A113" s="16"/>
      <c r="B113" s="17"/>
      <c r="C113" s="31" t="s">
        <v>65</v>
      </c>
      <c r="D113" s="29"/>
      <c r="E113" s="18" t="s">
        <v>15</v>
      </c>
      <c r="F113" s="19">
        <v>1</v>
      </c>
      <c r="G113" s="20">
        <f>+G114+G115+G116+G117+G118+G119+G120+G121+G122</f>
        <v>0</v>
      </c>
      <c r="H113" s="2"/>
      <c r="I113" s="21">
        <v>104</v>
      </c>
      <c r="J113" s="21">
        <v>3</v>
      </c>
    </row>
    <row r="114" spans="1:10" ht="42" customHeight="1">
      <c r="A114" s="16"/>
      <c r="B114" s="17"/>
      <c r="C114" s="17"/>
      <c r="D114" s="32" t="s">
        <v>46</v>
      </c>
      <c r="E114" s="18" t="s">
        <v>21</v>
      </c>
      <c r="F114" s="19">
        <v>8.8000000000000007</v>
      </c>
      <c r="G114" s="33"/>
      <c r="H114" s="2"/>
      <c r="I114" s="21">
        <v>105</v>
      </c>
      <c r="J114" s="21">
        <v>4</v>
      </c>
    </row>
    <row r="115" spans="1:10" ht="42" customHeight="1">
      <c r="A115" s="16"/>
      <c r="B115" s="17"/>
      <c r="C115" s="17"/>
      <c r="D115" s="32" t="s">
        <v>47</v>
      </c>
      <c r="E115" s="18" t="s">
        <v>32</v>
      </c>
      <c r="F115" s="19">
        <v>41</v>
      </c>
      <c r="G115" s="33"/>
      <c r="H115" s="2"/>
      <c r="I115" s="21">
        <v>106</v>
      </c>
      <c r="J115" s="21">
        <v>4</v>
      </c>
    </row>
    <row r="116" spans="1:10" ht="42" customHeight="1">
      <c r="A116" s="16"/>
      <c r="B116" s="17"/>
      <c r="C116" s="17"/>
      <c r="D116" s="32" t="s">
        <v>48</v>
      </c>
      <c r="E116" s="18" t="s">
        <v>21</v>
      </c>
      <c r="F116" s="19">
        <v>4.0999999999999996</v>
      </c>
      <c r="G116" s="33"/>
      <c r="H116" s="2"/>
      <c r="I116" s="21">
        <v>107</v>
      </c>
      <c r="J116" s="21">
        <v>4</v>
      </c>
    </row>
    <row r="117" spans="1:10" ht="42" customHeight="1">
      <c r="A117" s="16"/>
      <c r="B117" s="17"/>
      <c r="C117" s="17"/>
      <c r="D117" s="32" t="s">
        <v>49</v>
      </c>
      <c r="E117" s="18" t="s">
        <v>32</v>
      </c>
      <c r="F117" s="19">
        <v>2</v>
      </c>
      <c r="G117" s="33"/>
      <c r="H117" s="2"/>
      <c r="I117" s="21">
        <v>108</v>
      </c>
      <c r="J117" s="21">
        <v>4</v>
      </c>
    </row>
    <row r="118" spans="1:10" ht="42" customHeight="1">
      <c r="A118" s="16"/>
      <c r="B118" s="17"/>
      <c r="C118" s="17"/>
      <c r="D118" s="32" t="s">
        <v>50</v>
      </c>
      <c r="E118" s="18" t="s">
        <v>32</v>
      </c>
      <c r="F118" s="19">
        <v>4.0999999999999996</v>
      </c>
      <c r="G118" s="33"/>
      <c r="H118" s="2"/>
      <c r="I118" s="21">
        <v>109</v>
      </c>
      <c r="J118" s="21">
        <v>4</v>
      </c>
    </row>
    <row r="119" spans="1:10" ht="42" customHeight="1">
      <c r="A119" s="16"/>
      <c r="B119" s="17"/>
      <c r="C119" s="17"/>
      <c r="D119" s="32" t="s">
        <v>51</v>
      </c>
      <c r="E119" s="18" t="s">
        <v>52</v>
      </c>
      <c r="F119" s="19">
        <v>0.47</v>
      </c>
      <c r="G119" s="33"/>
      <c r="H119" s="2"/>
      <c r="I119" s="21">
        <v>110</v>
      </c>
      <c r="J119" s="21">
        <v>4</v>
      </c>
    </row>
    <row r="120" spans="1:10" ht="42" customHeight="1">
      <c r="A120" s="16"/>
      <c r="B120" s="17"/>
      <c r="C120" s="17"/>
      <c r="D120" s="32" t="s">
        <v>53</v>
      </c>
      <c r="E120" s="18" t="s">
        <v>32</v>
      </c>
      <c r="F120" s="19">
        <v>1</v>
      </c>
      <c r="G120" s="33"/>
      <c r="H120" s="2"/>
      <c r="I120" s="21">
        <v>111</v>
      </c>
      <c r="J120" s="21">
        <v>4</v>
      </c>
    </row>
    <row r="121" spans="1:10" ht="42" customHeight="1">
      <c r="A121" s="16"/>
      <c r="B121" s="17"/>
      <c r="C121" s="17"/>
      <c r="D121" s="32" t="s">
        <v>54</v>
      </c>
      <c r="E121" s="18" t="s">
        <v>55</v>
      </c>
      <c r="F121" s="19">
        <v>5.8</v>
      </c>
      <c r="G121" s="33"/>
      <c r="H121" s="2"/>
      <c r="I121" s="21">
        <v>112</v>
      </c>
      <c r="J121" s="21">
        <v>4</v>
      </c>
    </row>
    <row r="122" spans="1:10" ht="42" customHeight="1">
      <c r="A122" s="16"/>
      <c r="B122" s="17"/>
      <c r="C122" s="17"/>
      <c r="D122" s="32" t="s">
        <v>56</v>
      </c>
      <c r="E122" s="18" t="s">
        <v>57</v>
      </c>
      <c r="F122" s="19">
        <v>2</v>
      </c>
      <c r="G122" s="33"/>
      <c r="H122" s="2"/>
      <c r="I122" s="21">
        <v>113</v>
      </c>
      <c r="J122" s="21">
        <v>4</v>
      </c>
    </row>
    <row r="123" spans="1:10" ht="42" customHeight="1">
      <c r="A123" s="16"/>
      <c r="B123" s="17"/>
      <c r="C123" s="31" t="s">
        <v>66</v>
      </c>
      <c r="D123" s="29"/>
      <c r="E123" s="18" t="s">
        <v>15</v>
      </c>
      <c r="F123" s="19">
        <v>1</v>
      </c>
      <c r="G123" s="20">
        <f>+G124+G125+G126+G127+G128+G129+G130+G131+G132</f>
        <v>0</v>
      </c>
      <c r="H123" s="2"/>
      <c r="I123" s="21">
        <v>114</v>
      </c>
      <c r="J123" s="21">
        <v>3</v>
      </c>
    </row>
    <row r="124" spans="1:10" ht="42" customHeight="1">
      <c r="A124" s="16"/>
      <c r="B124" s="17"/>
      <c r="C124" s="17"/>
      <c r="D124" s="32" t="s">
        <v>46</v>
      </c>
      <c r="E124" s="18" t="s">
        <v>21</v>
      </c>
      <c r="F124" s="19">
        <v>3.1</v>
      </c>
      <c r="G124" s="33"/>
      <c r="H124" s="2"/>
      <c r="I124" s="21">
        <v>115</v>
      </c>
      <c r="J124" s="21">
        <v>4</v>
      </c>
    </row>
    <row r="125" spans="1:10" ht="42" customHeight="1">
      <c r="A125" s="16"/>
      <c r="B125" s="17"/>
      <c r="C125" s="17"/>
      <c r="D125" s="32" t="s">
        <v>47</v>
      </c>
      <c r="E125" s="18" t="s">
        <v>32</v>
      </c>
      <c r="F125" s="19">
        <v>12</v>
      </c>
      <c r="G125" s="33"/>
      <c r="H125" s="2"/>
      <c r="I125" s="21">
        <v>116</v>
      </c>
      <c r="J125" s="21">
        <v>4</v>
      </c>
    </row>
    <row r="126" spans="1:10" ht="42" customHeight="1">
      <c r="A126" s="16"/>
      <c r="B126" s="17"/>
      <c r="C126" s="17"/>
      <c r="D126" s="32" t="s">
        <v>48</v>
      </c>
      <c r="E126" s="18" t="s">
        <v>21</v>
      </c>
      <c r="F126" s="19">
        <v>0.4</v>
      </c>
      <c r="G126" s="33"/>
      <c r="H126" s="2"/>
      <c r="I126" s="21">
        <v>117</v>
      </c>
      <c r="J126" s="21">
        <v>4</v>
      </c>
    </row>
    <row r="127" spans="1:10" ht="42" customHeight="1">
      <c r="A127" s="16"/>
      <c r="B127" s="17"/>
      <c r="C127" s="17"/>
      <c r="D127" s="32" t="s">
        <v>49</v>
      </c>
      <c r="E127" s="18" t="s">
        <v>32</v>
      </c>
      <c r="F127" s="19">
        <v>0.5</v>
      </c>
      <c r="G127" s="33"/>
      <c r="H127" s="2"/>
      <c r="I127" s="21">
        <v>118</v>
      </c>
      <c r="J127" s="21">
        <v>4</v>
      </c>
    </row>
    <row r="128" spans="1:10" ht="42" customHeight="1">
      <c r="A128" s="16"/>
      <c r="B128" s="17"/>
      <c r="C128" s="17"/>
      <c r="D128" s="32" t="s">
        <v>50</v>
      </c>
      <c r="E128" s="18" t="s">
        <v>32</v>
      </c>
      <c r="F128" s="19">
        <v>4</v>
      </c>
      <c r="G128" s="33"/>
      <c r="H128" s="2"/>
      <c r="I128" s="21">
        <v>119</v>
      </c>
      <c r="J128" s="21">
        <v>4</v>
      </c>
    </row>
    <row r="129" spans="1:10" ht="42" customHeight="1">
      <c r="A129" s="16"/>
      <c r="B129" s="17"/>
      <c r="C129" s="17"/>
      <c r="D129" s="32" t="s">
        <v>67</v>
      </c>
      <c r="E129" s="18" t="s">
        <v>52</v>
      </c>
      <c r="F129" s="19">
        <v>0.13200000000000001</v>
      </c>
      <c r="G129" s="33"/>
      <c r="H129" s="2"/>
      <c r="I129" s="21">
        <v>120</v>
      </c>
      <c r="J129" s="21">
        <v>4</v>
      </c>
    </row>
    <row r="130" spans="1:10" ht="42" customHeight="1">
      <c r="A130" s="16"/>
      <c r="B130" s="17"/>
      <c r="C130" s="17"/>
      <c r="D130" s="32" t="s">
        <v>51</v>
      </c>
      <c r="E130" s="18" t="s">
        <v>52</v>
      </c>
      <c r="F130" s="19">
        <v>7.1999999999999995E-2</v>
      </c>
      <c r="G130" s="33"/>
      <c r="H130" s="2"/>
      <c r="I130" s="21">
        <v>121</v>
      </c>
      <c r="J130" s="21">
        <v>4</v>
      </c>
    </row>
    <row r="131" spans="1:10" ht="42" customHeight="1">
      <c r="A131" s="16"/>
      <c r="B131" s="17"/>
      <c r="C131" s="17"/>
      <c r="D131" s="32" t="s">
        <v>68</v>
      </c>
      <c r="E131" s="18" t="s">
        <v>57</v>
      </c>
      <c r="F131" s="19">
        <v>6</v>
      </c>
      <c r="G131" s="33"/>
      <c r="H131" s="2"/>
      <c r="I131" s="21">
        <v>122</v>
      </c>
      <c r="J131" s="21">
        <v>4</v>
      </c>
    </row>
    <row r="132" spans="1:10" ht="42" customHeight="1">
      <c r="A132" s="16"/>
      <c r="B132" s="17"/>
      <c r="C132" s="17"/>
      <c r="D132" s="32" t="s">
        <v>69</v>
      </c>
      <c r="E132" s="18" t="s">
        <v>70</v>
      </c>
      <c r="F132" s="19">
        <v>6</v>
      </c>
      <c r="G132" s="33"/>
      <c r="H132" s="2"/>
      <c r="I132" s="21">
        <v>123</v>
      </c>
      <c r="J132" s="21">
        <v>4</v>
      </c>
    </row>
    <row r="133" spans="1:10" ht="42" customHeight="1">
      <c r="A133" s="16"/>
      <c r="B133" s="17"/>
      <c r="C133" s="31" t="s">
        <v>71</v>
      </c>
      <c r="D133" s="29"/>
      <c r="E133" s="18" t="s">
        <v>15</v>
      </c>
      <c r="F133" s="19">
        <v>1</v>
      </c>
      <c r="G133" s="20">
        <f>+G134+G135+G136</f>
        <v>0</v>
      </c>
      <c r="H133" s="2"/>
      <c r="I133" s="21">
        <v>124</v>
      </c>
      <c r="J133" s="21">
        <v>3</v>
      </c>
    </row>
    <row r="134" spans="1:10" ht="42" customHeight="1">
      <c r="A134" s="16"/>
      <c r="B134" s="17"/>
      <c r="C134" s="17"/>
      <c r="D134" s="32" t="s">
        <v>72</v>
      </c>
      <c r="E134" s="18" t="s">
        <v>21</v>
      </c>
      <c r="F134" s="19">
        <v>9.9</v>
      </c>
      <c r="G134" s="33"/>
      <c r="H134" s="2"/>
      <c r="I134" s="21">
        <v>125</v>
      </c>
      <c r="J134" s="21">
        <v>4</v>
      </c>
    </row>
    <row r="135" spans="1:10" ht="42" customHeight="1">
      <c r="A135" s="16"/>
      <c r="B135" s="17"/>
      <c r="C135" s="17"/>
      <c r="D135" s="32" t="s">
        <v>47</v>
      </c>
      <c r="E135" s="18" t="s">
        <v>32</v>
      </c>
      <c r="F135" s="19">
        <v>30</v>
      </c>
      <c r="G135" s="33"/>
      <c r="H135" s="2"/>
      <c r="I135" s="21">
        <v>126</v>
      </c>
      <c r="J135" s="21">
        <v>4</v>
      </c>
    </row>
    <row r="136" spans="1:10" ht="42" customHeight="1">
      <c r="A136" s="16"/>
      <c r="B136" s="17"/>
      <c r="C136" s="17"/>
      <c r="D136" s="32" t="s">
        <v>73</v>
      </c>
      <c r="E136" s="18" t="s">
        <v>32</v>
      </c>
      <c r="F136" s="19">
        <v>11</v>
      </c>
      <c r="G136" s="33"/>
      <c r="H136" s="2"/>
      <c r="I136" s="21">
        <v>127</v>
      </c>
      <c r="J136" s="21">
        <v>4</v>
      </c>
    </row>
    <row r="137" spans="1:10" ht="42" customHeight="1">
      <c r="A137" s="16"/>
      <c r="B137" s="31" t="s">
        <v>74</v>
      </c>
      <c r="C137" s="28"/>
      <c r="D137" s="29"/>
      <c r="E137" s="18" t="s">
        <v>15</v>
      </c>
      <c r="F137" s="19">
        <v>1</v>
      </c>
      <c r="G137" s="20">
        <f>+G138+G142+G146+G150+G152</f>
        <v>0</v>
      </c>
      <c r="H137" s="2"/>
      <c r="I137" s="21">
        <v>128</v>
      </c>
      <c r="J137" s="21">
        <v>2</v>
      </c>
    </row>
    <row r="138" spans="1:10" ht="42" customHeight="1">
      <c r="A138" s="16"/>
      <c r="B138" s="17"/>
      <c r="C138" s="31" t="s">
        <v>75</v>
      </c>
      <c r="D138" s="29"/>
      <c r="E138" s="18" t="s">
        <v>15</v>
      </c>
      <c r="F138" s="19">
        <v>1</v>
      </c>
      <c r="G138" s="20">
        <f>+G139+G140+G141</f>
        <v>0</v>
      </c>
      <c r="H138" s="2"/>
      <c r="I138" s="21">
        <v>129</v>
      </c>
      <c r="J138" s="21">
        <v>3</v>
      </c>
    </row>
    <row r="139" spans="1:10" ht="42" customHeight="1">
      <c r="A139" s="16"/>
      <c r="B139" s="17"/>
      <c r="C139" s="17"/>
      <c r="D139" s="32" t="s">
        <v>72</v>
      </c>
      <c r="E139" s="18" t="s">
        <v>21</v>
      </c>
      <c r="F139" s="19">
        <v>5</v>
      </c>
      <c r="G139" s="33"/>
      <c r="H139" s="2"/>
      <c r="I139" s="21">
        <v>130</v>
      </c>
      <c r="J139" s="21">
        <v>4</v>
      </c>
    </row>
    <row r="140" spans="1:10" ht="42" customHeight="1">
      <c r="A140" s="16"/>
      <c r="B140" s="17"/>
      <c r="C140" s="17"/>
      <c r="D140" s="32" t="s">
        <v>56</v>
      </c>
      <c r="E140" s="18" t="s">
        <v>57</v>
      </c>
      <c r="F140" s="19">
        <v>1</v>
      </c>
      <c r="G140" s="33"/>
      <c r="H140" s="2"/>
      <c r="I140" s="21">
        <v>131</v>
      </c>
      <c r="J140" s="21">
        <v>4</v>
      </c>
    </row>
    <row r="141" spans="1:10" ht="42" customHeight="1">
      <c r="A141" s="16"/>
      <c r="B141" s="17"/>
      <c r="C141" s="17"/>
      <c r="D141" s="32" t="s">
        <v>76</v>
      </c>
      <c r="E141" s="18" t="s">
        <v>32</v>
      </c>
      <c r="F141" s="19">
        <v>16</v>
      </c>
      <c r="G141" s="33"/>
      <c r="H141" s="2"/>
      <c r="I141" s="21">
        <v>132</v>
      </c>
      <c r="J141" s="21">
        <v>4</v>
      </c>
    </row>
    <row r="142" spans="1:10" ht="42" customHeight="1">
      <c r="A142" s="16"/>
      <c r="B142" s="17"/>
      <c r="C142" s="31" t="s">
        <v>77</v>
      </c>
      <c r="D142" s="29"/>
      <c r="E142" s="18" t="s">
        <v>15</v>
      </c>
      <c r="F142" s="19">
        <v>1</v>
      </c>
      <c r="G142" s="20">
        <f>+G143+G144+G145</f>
        <v>0</v>
      </c>
      <c r="H142" s="2"/>
      <c r="I142" s="21">
        <v>133</v>
      </c>
      <c r="J142" s="21">
        <v>3</v>
      </c>
    </row>
    <row r="143" spans="1:10" ht="42" customHeight="1">
      <c r="A143" s="16"/>
      <c r="B143" s="17"/>
      <c r="C143" s="17"/>
      <c r="D143" s="32" t="s">
        <v>78</v>
      </c>
      <c r="E143" s="18" t="s">
        <v>32</v>
      </c>
      <c r="F143" s="19">
        <v>4.4000000000000004</v>
      </c>
      <c r="G143" s="33"/>
      <c r="H143" s="2"/>
      <c r="I143" s="21">
        <v>134</v>
      </c>
      <c r="J143" s="21">
        <v>4</v>
      </c>
    </row>
    <row r="144" spans="1:10" ht="42" customHeight="1">
      <c r="A144" s="16"/>
      <c r="B144" s="17"/>
      <c r="C144" s="17"/>
      <c r="D144" s="32" t="s">
        <v>72</v>
      </c>
      <c r="E144" s="18" t="s">
        <v>21</v>
      </c>
      <c r="F144" s="19">
        <v>1.9</v>
      </c>
      <c r="G144" s="33"/>
      <c r="H144" s="2"/>
      <c r="I144" s="21">
        <v>135</v>
      </c>
      <c r="J144" s="21">
        <v>4</v>
      </c>
    </row>
    <row r="145" spans="1:10" ht="42" customHeight="1">
      <c r="A145" s="16"/>
      <c r="B145" s="17"/>
      <c r="C145" s="17"/>
      <c r="D145" s="32" t="s">
        <v>47</v>
      </c>
      <c r="E145" s="18" t="s">
        <v>32</v>
      </c>
      <c r="F145" s="19">
        <v>5.2</v>
      </c>
      <c r="G145" s="33"/>
      <c r="H145" s="2"/>
      <c r="I145" s="21">
        <v>136</v>
      </c>
      <c r="J145" s="21">
        <v>4</v>
      </c>
    </row>
    <row r="146" spans="1:10" ht="42" customHeight="1">
      <c r="A146" s="16"/>
      <c r="B146" s="17"/>
      <c r="C146" s="31" t="s">
        <v>79</v>
      </c>
      <c r="D146" s="29"/>
      <c r="E146" s="18" t="s">
        <v>15</v>
      </c>
      <c r="F146" s="19">
        <v>1</v>
      </c>
      <c r="G146" s="20">
        <f>+G147+G148+G149</f>
        <v>0</v>
      </c>
      <c r="H146" s="2"/>
      <c r="I146" s="21">
        <v>137</v>
      </c>
      <c r="J146" s="21">
        <v>3</v>
      </c>
    </row>
    <row r="147" spans="1:10" ht="42" customHeight="1">
      <c r="A147" s="16"/>
      <c r="B147" s="17"/>
      <c r="C147" s="17"/>
      <c r="D147" s="32" t="s">
        <v>80</v>
      </c>
      <c r="E147" s="18" t="s">
        <v>32</v>
      </c>
      <c r="F147" s="19">
        <v>75</v>
      </c>
      <c r="G147" s="33"/>
      <c r="H147" s="2"/>
      <c r="I147" s="21">
        <v>138</v>
      </c>
      <c r="J147" s="21">
        <v>4</v>
      </c>
    </row>
    <row r="148" spans="1:10" ht="42" customHeight="1">
      <c r="A148" s="16"/>
      <c r="B148" s="17"/>
      <c r="C148" s="17"/>
      <c r="D148" s="32" t="s">
        <v>81</v>
      </c>
      <c r="E148" s="18" t="s">
        <v>32</v>
      </c>
      <c r="F148" s="19">
        <v>75</v>
      </c>
      <c r="G148" s="33"/>
      <c r="H148" s="2"/>
      <c r="I148" s="21">
        <v>139</v>
      </c>
      <c r="J148" s="21">
        <v>4</v>
      </c>
    </row>
    <row r="149" spans="1:10" ht="42" customHeight="1">
      <c r="A149" s="16"/>
      <c r="B149" s="17"/>
      <c r="C149" s="17"/>
      <c r="D149" s="32" t="s">
        <v>82</v>
      </c>
      <c r="E149" s="18" t="s">
        <v>32</v>
      </c>
      <c r="F149" s="19">
        <v>75</v>
      </c>
      <c r="G149" s="33"/>
      <c r="H149" s="2"/>
      <c r="I149" s="21">
        <v>140</v>
      </c>
      <c r="J149" s="21">
        <v>4</v>
      </c>
    </row>
    <row r="150" spans="1:10" ht="42" customHeight="1">
      <c r="A150" s="16"/>
      <c r="B150" s="17"/>
      <c r="C150" s="31" t="s">
        <v>83</v>
      </c>
      <c r="D150" s="29"/>
      <c r="E150" s="18" t="s">
        <v>15</v>
      </c>
      <c r="F150" s="19">
        <v>1</v>
      </c>
      <c r="G150" s="20">
        <f>+G151</f>
        <v>0</v>
      </c>
      <c r="H150" s="2"/>
      <c r="I150" s="21">
        <v>141</v>
      </c>
      <c r="J150" s="21">
        <v>3</v>
      </c>
    </row>
    <row r="151" spans="1:10" ht="42" customHeight="1">
      <c r="A151" s="16"/>
      <c r="B151" s="17"/>
      <c r="C151" s="17"/>
      <c r="D151" s="32" t="s">
        <v>84</v>
      </c>
      <c r="E151" s="18" t="s">
        <v>55</v>
      </c>
      <c r="F151" s="19">
        <v>5.6</v>
      </c>
      <c r="G151" s="33"/>
      <c r="H151" s="2"/>
      <c r="I151" s="21">
        <v>142</v>
      </c>
      <c r="J151" s="21">
        <v>4</v>
      </c>
    </row>
    <row r="152" spans="1:10" ht="42" customHeight="1">
      <c r="A152" s="16"/>
      <c r="B152" s="17"/>
      <c r="C152" s="31" t="s">
        <v>85</v>
      </c>
      <c r="D152" s="29"/>
      <c r="E152" s="18" t="s">
        <v>15</v>
      </c>
      <c r="F152" s="19">
        <v>1</v>
      </c>
      <c r="G152" s="20">
        <f>+G153</f>
        <v>0</v>
      </c>
      <c r="H152" s="2"/>
      <c r="I152" s="21">
        <v>143</v>
      </c>
      <c r="J152" s="21">
        <v>3</v>
      </c>
    </row>
    <row r="153" spans="1:10" ht="42" customHeight="1">
      <c r="A153" s="16"/>
      <c r="B153" s="17"/>
      <c r="C153" s="17"/>
      <c r="D153" s="32" t="s">
        <v>86</v>
      </c>
      <c r="E153" s="18" t="s">
        <v>55</v>
      </c>
      <c r="F153" s="19">
        <v>21.5</v>
      </c>
      <c r="G153" s="33"/>
      <c r="H153" s="2"/>
      <c r="I153" s="21">
        <v>144</v>
      </c>
      <c r="J153" s="21">
        <v>4</v>
      </c>
    </row>
    <row r="154" spans="1:10" ht="42" customHeight="1">
      <c r="A154" s="16"/>
      <c r="B154" s="31" t="s">
        <v>87</v>
      </c>
      <c r="C154" s="28"/>
      <c r="D154" s="29"/>
      <c r="E154" s="18" t="s">
        <v>15</v>
      </c>
      <c r="F154" s="19">
        <v>1</v>
      </c>
      <c r="G154" s="20">
        <f>+G155</f>
        <v>0</v>
      </c>
      <c r="H154" s="2"/>
      <c r="I154" s="21">
        <v>145</v>
      </c>
      <c r="J154" s="21">
        <v>2</v>
      </c>
    </row>
    <row r="155" spans="1:10" ht="42" customHeight="1">
      <c r="A155" s="16"/>
      <c r="B155" s="17"/>
      <c r="C155" s="31" t="s">
        <v>88</v>
      </c>
      <c r="D155" s="29"/>
      <c r="E155" s="18" t="s">
        <v>15</v>
      </c>
      <c r="F155" s="19">
        <v>1</v>
      </c>
      <c r="G155" s="20">
        <f>+G156+G157</f>
        <v>0</v>
      </c>
      <c r="H155" s="2"/>
      <c r="I155" s="21">
        <v>146</v>
      </c>
      <c r="J155" s="21">
        <v>3</v>
      </c>
    </row>
    <row r="156" spans="1:10" ht="42" customHeight="1">
      <c r="A156" s="16"/>
      <c r="B156" s="17"/>
      <c r="C156" s="17"/>
      <c r="D156" s="32" t="s">
        <v>72</v>
      </c>
      <c r="E156" s="18" t="s">
        <v>21</v>
      </c>
      <c r="F156" s="19">
        <v>2.2000000000000002</v>
      </c>
      <c r="G156" s="33"/>
      <c r="H156" s="2"/>
      <c r="I156" s="21">
        <v>147</v>
      </c>
      <c r="J156" s="21">
        <v>4</v>
      </c>
    </row>
    <row r="157" spans="1:10" ht="42" customHeight="1">
      <c r="A157" s="16"/>
      <c r="B157" s="17"/>
      <c r="C157" s="17"/>
      <c r="D157" s="32" t="s">
        <v>47</v>
      </c>
      <c r="E157" s="18" t="s">
        <v>32</v>
      </c>
      <c r="F157" s="19">
        <v>22</v>
      </c>
      <c r="G157" s="33"/>
      <c r="H157" s="2"/>
      <c r="I157" s="21">
        <v>148</v>
      </c>
      <c r="J157" s="21">
        <v>4</v>
      </c>
    </row>
    <row r="158" spans="1:10" ht="42" customHeight="1">
      <c r="A158" s="16"/>
      <c r="B158" s="31" t="s">
        <v>89</v>
      </c>
      <c r="C158" s="28"/>
      <c r="D158" s="29"/>
      <c r="E158" s="18" t="s">
        <v>15</v>
      </c>
      <c r="F158" s="19">
        <v>1</v>
      </c>
      <c r="G158" s="20">
        <f>+G159</f>
        <v>0</v>
      </c>
      <c r="H158" s="2"/>
      <c r="I158" s="21">
        <v>149</v>
      </c>
      <c r="J158" s="21">
        <v>2</v>
      </c>
    </row>
    <row r="159" spans="1:10" ht="42" customHeight="1">
      <c r="A159" s="16"/>
      <c r="B159" s="17"/>
      <c r="C159" s="31" t="s">
        <v>89</v>
      </c>
      <c r="D159" s="29"/>
      <c r="E159" s="18" t="s">
        <v>15</v>
      </c>
      <c r="F159" s="19">
        <v>1</v>
      </c>
      <c r="G159" s="20">
        <f>+G160+G161</f>
        <v>0</v>
      </c>
      <c r="H159" s="2"/>
      <c r="I159" s="21">
        <v>150</v>
      </c>
      <c r="J159" s="21">
        <v>3</v>
      </c>
    </row>
    <row r="160" spans="1:10" ht="42" customHeight="1">
      <c r="A160" s="16"/>
      <c r="B160" s="17"/>
      <c r="C160" s="17"/>
      <c r="D160" s="32" t="s">
        <v>90</v>
      </c>
      <c r="E160" s="18" t="s">
        <v>21</v>
      </c>
      <c r="F160" s="19">
        <v>2.4</v>
      </c>
      <c r="G160" s="33"/>
      <c r="H160" s="2"/>
      <c r="I160" s="21">
        <v>151</v>
      </c>
      <c r="J160" s="21">
        <v>4</v>
      </c>
    </row>
    <row r="161" spans="1:10" ht="42" customHeight="1">
      <c r="A161" s="16"/>
      <c r="B161" s="17"/>
      <c r="C161" s="17"/>
      <c r="D161" s="32" t="s">
        <v>91</v>
      </c>
      <c r="E161" s="18" t="s">
        <v>32</v>
      </c>
      <c r="F161" s="19">
        <v>24</v>
      </c>
      <c r="G161" s="33"/>
      <c r="H161" s="2"/>
      <c r="I161" s="21">
        <v>152</v>
      </c>
      <c r="J161" s="21">
        <v>4</v>
      </c>
    </row>
    <row r="162" spans="1:10" ht="42" customHeight="1">
      <c r="A162" s="30" t="s">
        <v>92</v>
      </c>
      <c r="B162" s="28"/>
      <c r="C162" s="28"/>
      <c r="D162" s="29"/>
      <c r="E162" s="18" t="s">
        <v>15</v>
      </c>
      <c r="F162" s="19">
        <v>1</v>
      </c>
      <c r="G162" s="20">
        <f>+G163</f>
        <v>0</v>
      </c>
      <c r="H162" s="2"/>
      <c r="I162" s="21">
        <v>153</v>
      </c>
      <c r="J162" s="21">
        <v>1</v>
      </c>
    </row>
    <row r="163" spans="1:10" ht="42" customHeight="1">
      <c r="A163" s="16"/>
      <c r="B163" s="31" t="s">
        <v>93</v>
      </c>
      <c r="C163" s="28"/>
      <c r="D163" s="29"/>
      <c r="E163" s="18" t="s">
        <v>15</v>
      </c>
      <c r="F163" s="19">
        <v>1</v>
      </c>
      <c r="G163" s="20">
        <f>+G164+G171+G174+G176+G178+G181+G184</f>
        <v>0</v>
      </c>
      <c r="H163" s="2"/>
      <c r="I163" s="21">
        <v>154</v>
      </c>
      <c r="J163" s="21">
        <v>2</v>
      </c>
    </row>
    <row r="164" spans="1:10" ht="42" customHeight="1">
      <c r="A164" s="16"/>
      <c r="B164" s="17"/>
      <c r="C164" s="31" t="s">
        <v>94</v>
      </c>
      <c r="D164" s="29"/>
      <c r="E164" s="18" t="s">
        <v>15</v>
      </c>
      <c r="F164" s="19">
        <v>1</v>
      </c>
      <c r="G164" s="20">
        <f>+G165+G166+G167+G168+G169+G170</f>
        <v>0</v>
      </c>
      <c r="H164" s="2"/>
      <c r="I164" s="21">
        <v>155</v>
      </c>
      <c r="J164" s="21">
        <v>3</v>
      </c>
    </row>
    <row r="165" spans="1:10" ht="42" customHeight="1">
      <c r="A165" s="16"/>
      <c r="B165" s="17"/>
      <c r="C165" s="17"/>
      <c r="D165" s="32" t="s">
        <v>95</v>
      </c>
      <c r="E165" s="18" t="s">
        <v>32</v>
      </c>
      <c r="F165" s="19">
        <v>652</v>
      </c>
      <c r="G165" s="33"/>
      <c r="H165" s="2"/>
      <c r="I165" s="21">
        <v>156</v>
      </c>
      <c r="J165" s="21">
        <v>4</v>
      </c>
    </row>
    <row r="166" spans="1:10" ht="42" customHeight="1">
      <c r="A166" s="16"/>
      <c r="B166" s="17"/>
      <c r="C166" s="17"/>
      <c r="D166" s="32" t="s">
        <v>96</v>
      </c>
      <c r="E166" s="18" t="s">
        <v>32</v>
      </c>
      <c r="F166" s="19">
        <v>819</v>
      </c>
      <c r="G166" s="33"/>
      <c r="H166" s="2"/>
      <c r="I166" s="21">
        <v>157</v>
      </c>
      <c r="J166" s="21">
        <v>4</v>
      </c>
    </row>
    <row r="167" spans="1:10" ht="42" customHeight="1">
      <c r="A167" s="16"/>
      <c r="B167" s="17"/>
      <c r="C167" s="17"/>
      <c r="D167" s="32" t="s">
        <v>97</v>
      </c>
      <c r="E167" s="18" t="s">
        <v>98</v>
      </c>
      <c r="F167" s="19">
        <v>218</v>
      </c>
      <c r="G167" s="33"/>
      <c r="H167" s="2"/>
      <c r="I167" s="21">
        <v>158</v>
      </c>
      <c r="J167" s="21">
        <v>4</v>
      </c>
    </row>
    <row r="168" spans="1:10" ht="42" customHeight="1">
      <c r="A168" s="16"/>
      <c r="B168" s="17"/>
      <c r="C168" s="17"/>
      <c r="D168" s="32" t="s">
        <v>99</v>
      </c>
      <c r="E168" s="18" t="s">
        <v>21</v>
      </c>
      <c r="F168" s="19">
        <v>105</v>
      </c>
      <c r="G168" s="33"/>
      <c r="H168" s="2"/>
      <c r="I168" s="21">
        <v>159</v>
      </c>
      <c r="J168" s="21">
        <v>4</v>
      </c>
    </row>
    <row r="169" spans="1:10" ht="42" customHeight="1">
      <c r="A169" s="16"/>
      <c r="B169" s="17"/>
      <c r="C169" s="17"/>
      <c r="D169" s="32" t="s">
        <v>100</v>
      </c>
      <c r="E169" s="18" t="s">
        <v>21</v>
      </c>
      <c r="F169" s="19">
        <v>6.6</v>
      </c>
      <c r="G169" s="33"/>
      <c r="H169" s="2"/>
      <c r="I169" s="21">
        <v>160</v>
      </c>
      <c r="J169" s="21">
        <v>4</v>
      </c>
    </row>
    <row r="170" spans="1:10" ht="42" customHeight="1">
      <c r="A170" s="16"/>
      <c r="B170" s="17"/>
      <c r="C170" s="17"/>
      <c r="D170" s="32" t="s">
        <v>101</v>
      </c>
      <c r="E170" s="18" t="s">
        <v>32</v>
      </c>
      <c r="F170" s="19">
        <v>819</v>
      </c>
      <c r="G170" s="33"/>
      <c r="H170" s="2"/>
      <c r="I170" s="21">
        <v>161</v>
      </c>
      <c r="J170" s="21">
        <v>4</v>
      </c>
    </row>
    <row r="171" spans="1:10" ht="42" customHeight="1">
      <c r="A171" s="16"/>
      <c r="B171" s="17"/>
      <c r="C171" s="31" t="s">
        <v>102</v>
      </c>
      <c r="D171" s="29"/>
      <c r="E171" s="18" t="s">
        <v>15</v>
      </c>
      <c r="F171" s="19">
        <v>1</v>
      </c>
      <c r="G171" s="20">
        <f>+G172+G173</f>
        <v>0</v>
      </c>
      <c r="H171" s="2"/>
      <c r="I171" s="21">
        <v>162</v>
      </c>
      <c r="J171" s="21">
        <v>3</v>
      </c>
    </row>
    <row r="172" spans="1:10" ht="42" customHeight="1">
      <c r="A172" s="16"/>
      <c r="B172" s="17"/>
      <c r="C172" s="17"/>
      <c r="D172" s="32" t="s">
        <v>103</v>
      </c>
      <c r="E172" s="18" t="s">
        <v>21</v>
      </c>
      <c r="F172" s="19">
        <v>2.1</v>
      </c>
      <c r="G172" s="33"/>
      <c r="H172" s="2"/>
      <c r="I172" s="21">
        <v>163</v>
      </c>
      <c r="J172" s="21">
        <v>4</v>
      </c>
    </row>
    <row r="173" spans="1:10" ht="42" customHeight="1">
      <c r="A173" s="16"/>
      <c r="B173" s="17"/>
      <c r="C173" s="17"/>
      <c r="D173" s="32" t="s">
        <v>104</v>
      </c>
      <c r="E173" s="18" t="s">
        <v>32</v>
      </c>
      <c r="F173" s="19">
        <v>16</v>
      </c>
      <c r="G173" s="33"/>
      <c r="H173" s="2"/>
      <c r="I173" s="21">
        <v>164</v>
      </c>
      <c r="J173" s="21">
        <v>4</v>
      </c>
    </row>
    <row r="174" spans="1:10" ht="42" customHeight="1">
      <c r="A174" s="16"/>
      <c r="B174" s="17"/>
      <c r="C174" s="31" t="s">
        <v>105</v>
      </c>
      <c r="D174" s="29"/>
      <c r="E174" s="18" t="s">
        <v>15</v>
      </c>
      <c r="F174" s="19">
        <v>1</v>
      </c>
      <c r="G174" s="20">
        <f>+G175</f>
        <v>0</v>
      </c>
      <c r="H174" s="2"/>
      <c r="I174" s="21">
        <v>165</v>
      </c>
      <c r="J174" s="21">
        <v>3</v>
      </c>
    </row>
    <row r="175" spans="1:10" ht="42" customHeight="1">
      <c r="A175" s="16"/>
      <c r="B175" s="17"/>
      <c r="C175" s="17"/>
      <c r="D175" s="32" t="s">
        <v>106</v>
      </c>
      <c r="E175" s="18" t="s">
        <v>21</v>
      </c>
      <c r="F175" s="19">
        <v>0.6</v>
      </c>
      <c r="G175" s="33"/>
      <c r="H175" s="2"/>
      <c r="I175" s="21">
        <v>166</v>
      </c>
      <c r="J175" s="21">
        <v>4</v>
      </c>
    </row>
    <row r="176" spans="1:10" ht="42" customHeight="1">
      <c r="A176" s="16"/>
      <c r="B176" s="17"/>
      <c r="C176" s="31" t="s">
        <v>107</v>
      </c>
      <c r="D176" s="29"/>
      <c r="E176" s="18" t="s">
        <v>15</v>
      </c>
      <c r="F176" s="19">
        <v>1</v>
      </c>
      <c r="G176" s="20">
        <f>+G177</f>
        <v>0</v>
      </c>
      <c r="H176" s="2"/>
      <c r="I176" s="21">
        <v>167</v>
      </c>
      <c r="J176" s="21">
        <v>3</v>
      </c>
    </row>
    <row r="177" spans="1:10" ht="42" customHeight="1">
      <c r="A177" s="16"/>
      <c r="B177" s="17"/>
      <c r="C177" s="17"/>
      <c r="D177" s="32" t="s">
        <v>108</v>
      </c>
      <c r="E177" s="18" t="s">
        <v>57</v>
      </c>
      <c r="F177" s="19">
        <v>1</v>
      </c>
      <c r="G177" s="33"/>
      <c r="H177" s="2"/>
      <c r="I177" s="21">
        <v>168</v>
      </c>
      <c r="J177" s="21">
        <v>4</v>
      </c>
    </row>
    <row r="178" spans="1:10" ht="42" customHeight="1">
      <c r="A178" s="16"/>
      <c r="B178" s="17"/>
      <c r="C178" s="31" t="s">
        <v>109</v>
      </c>
      <c r="D178" s="29"/>
      <c r="E178" s="18" t="s">
        <v>15</v>
      </c>
      <c r="F178" s="19">
        <v>1</v>
      </c>
      <c r="G178" s="20">
        <f>+G179+G180</f>
        <v>0</v>
      </c>
      <c r="H178" s="2"/>
      <c r="I178" s="21">
        <v>169</v>
      </c>
      <c r="J178" s="21">
        <v>3</v>
      </c>
    </row>
    <row r="179" spans="1:10" ht="42" customHeight="1">
      <c r="A179" s="16"/>
      <c r="B179" s="17"/>
      <c r="C179" s="17"/>
      <c r="D179" s="32" t="s">
        <v>110</v>
      </c>
      <c r="E179" s="18" t="s">
        <v>21</v>
      </c>
      <c r="F179" s="19">
        <v>105</v>
      </c>
      <c r="G179" s="33"/>
      <c r="H179" s="2"/>
      <c r="I179" s="21">
        <v>170</v>
      </c>
      <c r="J179" s="21">
        <v>4</v>
      </c>
    </row>
    <row r="180" spans="1:10" ht="42" customHeight="1">
      <c r="A180" s="16"/>
      <c r="B180" s="17"/>
      <c r="C180" s="17"/>
      <c r="D180" s="32" t="s">
        <v>111</v>
      </c>
      <c r="E180" s="18" t="s">
        <v>21</v>
      </c>
      <c r="F180" s="19">
        <v>105</v>
      </c>
      <c r="G180" s="33"/>
      <c r="H180" s="2"/>
      <c r="I180" s="21">
        <v>171</v>
      </c>
      <c r="J180" s="21">
        <v>4</v>
      </c>
    </row>
    <row r="181" spans="1:10" ht="42" customHeight="1">
      <c r="A181" s="16"/>
      <c r="B181" s="17"/>
      <c r="C181" s="31" t="s">
        <v>112</v>
      </c>
      <c r="D181" s="29"/>
      <c r="E181" s="18" t="s">
        <v>15</v>
      </c>
      <c r="F181" s="19">
        <v>1</v>
      </c>
      <c r="G181" s="20">
        <f>+G182+G183</f>
        <v>0</v>
      </c>
      <c r="H181" s="2"/>
      <c r="I181" s="21">
        <v>172</v>
      </c>
      <c r="J181" s="21">
        <v>3</v>
      </c>
    </row>
    <row r="182" spans="1:10" ht="42" customHeight="1">
      <c r="A182" s="16"/>
      <c r="B182" s="17"/>
      <c r="C182" s="17"/>
      <c r="D182" s="32" t="s">
        <v>113</v>
      </c>
      <c r="E182" s="18" t="s">
        <v>52</v>
      </c>
      <c r="F182" s="19">
        <v>0.5</v>
      </c>
      <c r="G182" s="33"/>
      <c r="H182" s="2"/>
      <c r="I182" s="21">
        <v>173</v>
      </c>
      <c r="J182" s="21">
        <v>4</v>
      </c>
    </row>
    <row r="183" spans="1:10" ht="42" customHeight="1">
      <c r="A183" s="16"/>
      <c r="B183" s="17"/>
      <c r="C183" s="17"/>
      <c r="D183" s="32" t="s">
        <v>114</v>
      </c>
      <c r="E183" s="18" t="s">
        <v>52</v>
      </c>
      <c r="F183" s="19">
        <v>0.5</v>
      </c>
      <c r="G183" s="33"/>
      <c r="H183" s="2"/>
      <c r="I183" s="21">
        <v>174</v>
      </c>
      <c r="J183" s="21">
        <v>4</v>
      </c>
    </row>
    <row r="184" spans="1:10" ht="42" customHeight="1">
      <c r="A184" s="16"/>
      <c r="B184" s="17"/>
      <c r="C184" s="31" t="s">
        <v>115</v>
      </c>
      <c r="D184" s="29"/>
      <c r="E184" s="18" t="s">
        <v>15</v>
      </c>
      <c r="F184" s="19">
        <v>1</v>
      </c>
      <c r="G184" s="20">
        <f>+G185</f>
        <v>0</v>
      </c>
      <c r="H184" s="2"/>
      <c r="I184" s="21">
        <v>175</v>
      </c>
      <c r="J184" s="21">
        <v>3</v>
      </c>
    </row>
    <row r="185" spans="1:10" ht="42" customHeight="1">
      <c r="A185" s="16"/>
      <c r="B185" s="17"/>
      <c r="C185" s="17"/>
      <c r="D185" s="32" t="s">
        <v>116</v>
      </c>
      <c r="E185" s="18" t="s">
        <v>117</v>
      </c>
      <c r="F185" s="19">
        <v>30</v>
      </c>
      <c r="G185" s="33"/>
      <c r="H185" s="2"/>
      <c r="I185" s="21">
        <v>176</v>
      </c>
      <c r="J185" s="21">
        <v>4</v>
      </c>
    </row>
    <row r="186" spans="1:10" ht="42" customHeight="1">
      <c r="A186" s="30" t="s">
        <v>118</v>
      </c>
      <c r="B186" s="28"/>
      <c r="C186" s="28"/>
      <c r="D186" s="29"/>
      <c r="E186" s="18" t="s">
        <v>15</v>
      </c>
      <c r="F186" s="19">
        <v>1</v>
      </c>
      <c r="G186" s="20">
        <f>+G187+G206</f>
        <v>0</v>
      </c>
      <c r="H186" s="2"/>
      <c r="I186" s="21">
        <v>177</v>
      </c>
      <c r="J186" s="21"/>
    </row>
    <row r="187" spans="1:10" ht="42" customHeight="1">
      <c r="A187" s="30" t="s">
        <v>119</v>
      </c>
      <c r="B187" s="28"/>
      <c r="C187" s="28"/>
      <c r="D187" s="29"/>
      <c r="E187" s="18" t="s">
        <v>15</v>
      </c>
      <c r="F187" s="19">
        <v>1</v>
      </c>
      <c r="G187" s="20">
        <f>+G188+G189+G193+G201</f>
        <v>0</v>
      </c>
      <c r="H187" s="2"/>
      <c r="I187" s="21">
        <v>178</v>
      </c>
      <c r="J187" s="21">
        <v>200</v>
      </c>
    </row>
    <row r="188" spans="1:10" ht="42" customHeight="1">
      <c r="A188" s="30" t="s">
        <v>120</v>
      </c>
      <c r="B188" s="28"/>
      <c r="C188" s="28"/>
      <c r="D188" s="29"/>
      <c r="E188" s="18" t="s">
        <v>15</v>
      </c>
      <c r="F188" s="19">
        <v>1</v>
      </c>
      <c r="G188" s="33"/>
      <c r="H188" s="2"/>
      <c r="I188" s="21">
        <v>179</v>
      </c>
      <c r="J188" s="21"/>
    </row>
    <row r="189" spans="1:10" ht="42" customHeight="1">
      <c r="A189" s="30" t="s">
        <v>121</v>
      </c>
      <c r="B189" s="28"/>
      <c r="C189" s="28"/>
      <c r="D189" s="29"/>
      <c r="E189" s="18" t="s">
        <v>15</v>
      </c>
      <c r="F189" s="19">
        <v>1</v>
      </c>
      <c r="G189" s="20">
        <f>+G190</f>
        <v>0</v>
      </c>
      <c r="H189" s="2"/>
      <c r="I189" s="21">
        <v>180</v>
      </c>
      <c r="J189" s="21">
        <v>1</v>
      </c>
    </row>
    <row r="190" spans="1:10" ht="42" customHeight="1">
      <c r="A190" s="16"/>
      <c r="B190" s="31" t="s">
        <v>122</v>
      </c>
      <c r="C190" s="28"/>
      <c r="D190" s="29"/>
      <c r="E190" s="18" t="s">
        <v>15</v>
      </c>
      <c r="F190" s="19">
        <v>1</v>
      </c>
      <c r="G190" s="20">
        <f>+G191</f>
        <v>0</v>
      </c>
      <c r="H190" s="2"/>
      <c r="I190" s="21">
        <v>181</v>
      </c>
      <c r="J190" s="21">
        <v>2</v>
      </c>
    </row>
    <row r="191" spans="1:10" ht="42" customHeight="1">
      <c r="A191" s="16"/>
      <c r="B191" s="17"/>
      <c r="C191" s="31" t="s">
        <v>121</v>
      </c>
      <c r="D191" s="29"/>
      <c r="E191" s="18" t="s">
        <v>15</v>
      </c>
      <c r="F191" s="19">
        <v>1</v>
      </c>
      <c r="G191" s="20">
        <f>+G192</f>
        <v>0</v>
      </c>
      <c r="H191" s="2"/>
      <c r="I191" s="21">
        <v>182</v>
      </c>
      <c r="J191" s="21">
        <v>3</v>
      </c>
    </row>
    <row r="192" spans="1:10" ht="42" customHeight="1">
      <c r="A192" s="16"/>
      <c r="B192" s="17"/>
      <c r="C192" s="17"/>
      <c r="D192" s="32" t="s">
        <v>123</v>
      </c>
      <c r="E192" s="18" t="s">
        <v>52</v>
      </c>
      <c r="F192" s="19">
        <v>113.08</v>
      </c>
      <c r="G192" s="33"/>
      <c r="H192" s="2"/>
      <c r="I192" s="21">
        <v>183</v>
      </c>
      <c r="J192" s="21">
        <v>4</v>
      </c>
    </row>
    <row r="193" spans="1:10" ht="42" customHeight="1">
      <c r="A193" s="30" t="s">
        <v>124</v>
      </c>
      <c r="B193" s="28"/>
      <c r="C193" s="28"/>
      <c r="D193" s="29"/>
      <c r="E193" s="18" t="s">
        <v>15</v>
      </c>
      <c r="F193" s="19">
        <v>1</v>
      </c>
      <c r="G193" s="20">
        <f>+G194</f>
        <v>0</v>
      </c>
      <c r="H193" s="2"/>
      <c r="I193" s="21">
        <v>184</v>
      </c>
      <c r="J193" s="21">
        <v>1</v>
      </c>
    </row>
    <row r="194" spans="1:10" ht="42" customHeight="1">
      <c r="A194" s="16"/>
      <c r="B194" s="31" t="s">
        <v>122</v>
      </c>
      <c r="C194" s="28"/>
      <c r="D194" s="29"/>
      <c r="E194" s="18" t="s">
        <v>15</v>
      </c>
      <c r="F194" s="19">
        <v>1</v>
      </c>
      <c r="G194" s="20">
        <f>+G195</f>
        <v>0</v>
      </c>
      <c r="H194" s="2"/>
      <c r="I194" s="21">
        <v>185</v>
      </c>
      <c r="J194" s="21">
        <v>2</v>
      </c>
    </row>
    <row r="195" spans="1:10" ht="42" customHeight="1">
      <c r="A195" s="16"/>
      <c r="B195" s="17"/>
      <c r="C195" s="31" t="s">
        <v>124</v>
      </c>
      <c r="D195" s="29"/>
      <c r="E195" s="18" t="s">
        <v>15</v>
      </c>
      <c r="F195" s="19">
        <v>1</v>
      </c>
      <c r="G195" s="20">
        <f>+G196+G197+G198+G199+G200</f>
        <v>0</v>
      </c>
      <c r="H195" s="2"/>
      <c r="I195" s="21">
        <v>186</v>
      </c>
      <c r="J195" s="21">
        <v>3</v>
      </c>
    </row>
    <row r="196" spans="1:10" ht="42" customHeight="1">
      <c r="A196" s="16"/>
      <c r="B196" s="17"/>
      <c r="C196" s="17"/>
      <c r="D196" s="32" t="s">
        <v>125</v>
      </c>
      <c r="E196" s="18" t="s">
        <v>52</v>
      </c>
      <c r="F196" s="19">
        <v>0.9</v>
      </c>
      <c r="G196" s="33"/>
      <c r="H196" s="2"/>
      <c r="I196" s="21">
        <v>187</v>
      </c>
      <c r="J196" s="21">
        <v>4</v>
      </c>
    </row>
    <row r="197" spans="1:10" ht="42" customHeight="1">
      <c r="A197" s="16"/>
      <c r="B197" s="17"/>
      <c r="C197" s="17"/>
      <c r="D197" s="32" t="s">
        <v>126</v>
      </c>
      <c r="E197" s="18" t="s">
        <v>52</v>
      </c>
      <c r="F197" s="19">
        <v>0.1</v>
      </c>
      <c r="G197" s="33"/>
      <c r="H197" s="2"/>
      <c r="I197" s="21">
        <v>188</v>
      </c>
      <c r="J197" s="21">
        <v>4</v>
      </c>
    </row>
    <row r="198" spans="1:10" ht="42" customHeight="1">
      <c r="A198" s="16"/>
      <c r="B198" s="17"/>
      <c r="C198" s="17"/>
      <c r="D198" s="32" t="s">
        <v>127</v>
      </c>
      <c r="E198" s="18" t="s">
        <v>52</v>
      </c>
      <c r="F198" s="19">
        <v>0.7</v>
      </c>
      <c r="G198" s="33"/>
      <c r="H198" s="2"/>
      <c r="I198" s="21">
        <v>189</v>
      </c>
      <c r="J198" s="21">
        <v>4</v>
      </c>
    </row>
    <row r="199" spans="1:10" ht="42" customHeight="1">
      <c r="A199" s="16"/>
      <c r="B199" s="17"/>
      <c r="C199" s="17"/>
      <c r="D199" s="32" t="s">
        <v>128</v>
      </c>
      <c r="E199" s="18" t="s">
        <v>52</v>
      </c>
      <c r="F199" s="19">
        <v>0.3</v>
      </c>
      <c r="G199" s="33"/>
      <c r="H199" s="2"/>
      <c r="I199" s="21">
        <v>190</v>
      </c>
      <c r="J199" s="21">
        <v>4</v>
      </c>
    </row>
    <row r="200" spans="1:10" ht="42" customHeight="1">
      <c r="A200" s="16"/>
      <c r="B200" s="17"/>
      <c r="C200" s="17"/>
      <c r="D200" s="32" t="s">
        <v>129</v>
      </c>
      <c r="E200" s="18" t="s">
        <v>52</v>
      </c>
      <c r="F200" s="19">
        <v>0.1</v>
      </c>
      <c r="G200" s="33"/>
      <c r="H200" s="2"/>
      <c r="I200" s="21">
        <v>191</v>
      </c>
      <c r="J200" s="21">
        <v>4</v>
      </c>
    </row>
    <row r="201" spans="1:10" ht="42" customHeight="1">
      <c r="A201" s="30" t="s">
        <v>130</v>
      </c>
      <c r="B201" s="28"/>
      <c r="C201" s="28"/>
      <c r="D201" s="29"/>
      <c r="E201" s="18" t="s">
        <v>15</v>
      </c>
      <c r="F201" s="19">
        <v>1</v>
      </c>
      <c r="G201" s="20">
        <f>+G202</f>
        <v>0</v>
      </c>
      <c r="H201" s="2"/>
      <c r="I201" s="21">
        <v>192</v>
      </c>
      <c r="J201" s="21">
        <v>1</v>
      </c>
    </row>
    <row r="202" spans="1:10" ht="42" customHeight="1">
      <c r="A202" s="16"/>
      <c r="B202" s="31" t="s">
        <v>122</v>
      </c>
      <c r="C202" s="28"/>
      <c r="D202" s="29"/>
      <c r="E202" s="18" t="s">
        <v>15</v>
      </c>
      <c r="F202" s="19">
        <v>1</v>
      </c>
      <c r="G202" s="20">
        <f>+G203</f>
        <v>0</v>
      </c>
      <c r="H202" s="2"/>
      <c r="I202" s="21">
        <v>193</v>
      </c>
      <c r="J202" s="21">
        <v>2</v>
      </c>
    </row>
    <row r="203" spans="1:10" ht="42" customHeight="1">
      <c r="A203" s="16"/>
      <c r="B203" s="17"/>
      <c r="C203" s="31" t="s">
        <v>130</v>
      </c>
      <c r="D203" s="29"/>
      <c r="E203" s="18" t="s">
        <v>15</v>
      </c>
      <c r="F203" s="19">
        <v>1</v>
      </c>
      <c r="G203" s="20">
        <f>+G204+G205</f>
        <v>0</v>
      </c>
      <c r="H203" s="2"/>
      <c r="I203" s="21">
        <v>194</v>
      </c>
      <c r="J203" s="21">
        <v>3</v>
      </c>
    </row>
    <row r="204" spans="1:10" ht="42" customHeight="1">
      <c r="A204" s="16"/>
      <c r="B204" s="17"/>
      <c r="C204" s="17"/>
      <c r="D204" s="32" t="s">
        <v>131</v>
      </c>
      <c r="E204" s="18" t="s">
        <v>132</v>
      </c>
      <c r="F204" s="19">
        <v>2</v>
      </c>
      <c r="G204" s="33"/>
      <c r="H204" s="2"/>
      <c r="I204" s="21">
        <v>195</v>
      </c>
      <c r="J204" s="21">
        <v>4</v>
      </c>
    </row>
    <row r="205" spans="1:10" ht="42" customHeight="1">
      <c r="A205" s="16"/>
      <c r="B205" s="17"/>
      <c r="C205" s="17"/>
      <c r="D205" s="32" t="s">
        <v>133</v>
      </c>
      <c r="E205" s="18" t="s">
        <v>132</v>
      </c>
      <c r="F205" s="19">
        <v>4</v>
      </c>
      <c r="G205" s="33"/>
      <c r="H205" s="2"/>
      <c r="I205" s="21">
        <v>196</v>
      </c>
      <c r="J205" s="21">
        <v>4</v>
      </c>
    </row>
    <row r="206" spans="1:10" ht="42" customHeight="1">
      <c r="A206" s="30" t="s">
        <v>134</v>
      </c>
      <c r="B206" s="28"/>
      <c r="C206" s="28"/>
      <c r="D206" s="29"/>
      <c r="E206" s="18" t="s">
        <v>15</v>
      </c>
      <c r="F206" s="19">
        <v>1</v>
      </c>
      <c r="G206" s="33"/>
      <c r="H206" s="2"/>
      <c r="I206" s="21">
        <v>197</v>
      </c>
      <c r="J206" s="21">
        <v>210</v>
      </c>
    </row>
    <row r="207" spans="1:10" ht="42" customHeight="1">
      <c r="A207" s="30" t="s">
        <v>135</v>
      </c>
      <c r="B207" s="28"/>
      <c r="C207" s="28"/>
      <c r="D207" s="29"/>
      <c r="E207" s="18" t="s">
        <v>15</v>
      </c>
      <c r="F207" s="19">
        <v>1</v>
      </c>
      <c r="G207" s="33"/>
      <c r="H207" s="2"/>
      <c r="I207" s="21">
        <v>198</v>
      </c>
      <c r="J207" s="21">
        <v>220</v>
      </c>
    </row>
    <row r="208" spans="1:10" ht="42" customHeight="1">
      <c r="A208" s="30" t="s">
        <v>136</v>
      </c>
      <c r="B208" s="28"/>
      <c r="C208" s="28"/>
      <c r="D208" s="29"/>
      <c r="E208" s="18" t="s">
        <v>15</v>
      </c>
      <c r="F208" s="19">
        <v>1</v>
      </c>
      <c r="G208" s="20">
        <f>+G209</f>
        <v>0</v>
      </c>
      <c r="H208" s="2"/>
      <c r="I208" s="21">
        <v>199</v>
      </c>
      <c r="J208" s="21">
        <v>1</v>
      </c>
    </row>
    <row r="209" spans="1:10" ht="42" customHeight="1">
      <c r="A209" s="16"/>
      <c r="B209" s="31" t="s">
        <v>137</v>
      </c>
      <c r="C209" s="28"/>
      <c r="D209" s="29"/>
      <c r="E209" s="18" t="s">
        <v>15</v>
      </c>
      <c r="F209" s="19">
        <v>1</v>
      </c>
      <c r="G209" s="20">
        <f>+G210</f>
        <v>0</v>
      </c>
      <c r="H209" s="2"/>
      <c r="I209" s="21">
        <v>200</v>
      </c>
      <c r="J209" s="21">
        <v>2</v>
      </c>
    </row>
    <row r="210" spans="1:10" ht="42" customHeight="1">
      <c r="A210" s="16"/>
      <c r="B210" s="17"/>
      <c r="C210" s="31" t="s">
        <v>137</v>
      </c>
      <c r="D210" s="29"/>
      <c r="E210" s="18" t="s">
        <v>15</v>
      </c>
      <c r="F210" s="19">
        <v>1</v>
      </c>
      <c r="G210" s="20">
        <f>+G211</f>
        <v>0</v>
      </c>
      <c r="H210" s="2"/>
      <c r="I210" s="21">
        <v>201</v>
      </c>
      <c r="J210" s="21">
        <v>3</v>
      </c>
    </row>
    <row r="211" spans="1:10" ht="42" customHeight="1">
      <c r="A211" s="16"/>
      <c r="B211" s="17"/>
      <c r="C211" s="17"/>
      <c r="D211" s="32" t="s">
        <v>138</v>
      </c>
      <c r="E211" s="18" t="s">
        <v>15</v>
      </c>
      <c r="F211" s="19">
        <v>1</v>
      </c>
      <c r="G211" s="33"/>
      <c r="H211" s="2"/>
      <c r="I211" s="21">
        <v>202</v>
      </c>
      <c r="J211" s="21">
        <v>4</v>
      </c>
    </row>
    <row r="212" spans="1:10" ht="42" customHeight="1">
      <c r="A212" s="34" t="s">
        <v>139</v>
      </c>
      <c r="B212" s="35"/>
      <c r="C212" s="35"/>
      <c r="D212" s="36"/>
      <c r="E212" s="37" t="s">
        <v>15</v>
      </c>
      <c r="F212" s="38">
        <v>1</v>
      </c>
      <c r="G212" s="39">
        <f>+G10+G207+G208</f>
        <v>0</v>
      </c>
      <c r="H212" s="40"/>
      <c r="I212" s="41">
        <v>203</v>
      </c>
      <c r="J212" s="41">
        <v>30</v>
      </c>
    </row>
    <row r="213" spans="1:10" ht="42" customHeight="1">
      <c r="A213" s="22" t="s">
        <v>11</v>
      </c>
      <c r="B213" s="23"/>
      <c r="C213" s="23"/>
      <c r="D213" s="24"/>
      <c r="E213" s="25" t="s">
        <v>12</v>
      </c>
      <c r="F213" s="26" t="s">
        <v>12</v>
      </c>
      <c r="G213" s="27">
        <f>G212</f>
        <v>0</v>
      </c>
      <c r="I213" s="21">
        <v>204</v>
      </c>
      <c r="J213" s="21">
        <v>90</v>
      </c>
    </row>
    <row r="214" spans="1:10" ht="42" customHeight="1"/>
    <row r="215" spans="1:10" ht="42" customHeight="1"/>
  </sheetData>
  <sheetProtection algorithmName="SHA-512" hashValue="XnTyPi0A9kYElLPvfLU0xzF0MNPCC07DBG2FsYVvpB4KOV3+j/kxO7PZpnq0JRqdqzGi9dwNyWezLfti0fRekA==" saltValue="t+WrcbyrHvy8IokCPTqFqw==" spinCount="100000" sheet="1" objects="1" scenarios="1"/>
  <mergeCells count="68">
    <mergeCell ref="A212:D212"/>
    <mergeCell ref="C203:D203"/>
    <mergeCell ref="A206:D206"/>
    <mergeCell ref="A207:D207"/>
    <mergeCell ref="A208:D208"/>
    <mergeCell ref="B209:D209"/>
    <mergeCell ref="C210:D210"/>
    <mergeCell ref="C191:D191"/>
    <mergeCell ref="A193:D193"/>
    <mergeCell ref="B194:D194"/>
    <mergeCell ref="C195:D195"/>
    <mergeCell ref="A201:D201"/>
    <mergeCell ref="B202:D202"/>
    <mergeCell ref="C184:D184"/>
    <mergeCell ref="A186:D186"/>
    <mergeCell ref="A187:D187"/>
    <mergeCell ref="A188:D188"/>
    <mergeCell ref="A189:D189"/>
    <mergeCell ref="B190:D190"/>
    <mergeCell ref="C164:D164"/>
    <mergeCell ref="C171:D171"/>
    <mergeCell ref="C174:D174"/>
    <mergeCell ref="C176:D176"/>
    <mergeCell ref="C178:D178"/>
    <mergeCell ref="C181:D181"/>
    <mergeCell ref="B154:D154"/>
    <mergeCell ref="C155:D155"/>
    <mergeCell ref="B158:D158"/>
    <mergeCell ref="C159:D159"/>
    <mergeCell ref="A162:D162"/>
    <mergeCell ref="B163:D163"/>
    <mergeCell ref="B137:D137"/>
    <mergeCell ref="C138:D138"/>
    <mergeCell ref="C142:D142"/>
    <mergeCell ref="C146:D146"/>
    <mergeCell ref="C150:D150"/>
    <mergeCell ref="C152:D152"/>
    <mergeCell ref="C85:D85"/>
    <mergeCell ref="C93:D93"/>
    <mergeCell ref="C103:D103"/>
    <mergeCell ref="C113:D113"/>
    <mergeCell ref="C123:D123"/>
    <mergeCell ref="C133:D133"/>
    <mergeCell ref="B38:D38"/>
    <mergeCell ref="C39:D39"/>
    <mergeCell ref="C49:D49"/>
    <mergeCell ref="C57:D57"/>
    <mergeCell ref="C65:D65"/>
    <mergeCell ref="C75:D75"/>
    <mergeCell ref="C22:D22"/>
    <mergeCell ref="C25:D25"/>
    <mergeCell ref="C28:D28"/>
    <mergeCell ref="C30:D30"/>
    <mergeCell ref="B33:D33"/>
    <mergeCell ref="C34:D34"/>
    <mergeCell ref="A213:D213"/>
    <mergeCell ref="A10:D10"/>
    <mergeCell ref="A11:D11"/>
    <mergeCell ref="A12:D12"/>
    <mergeCell ref="B13:D13"/>
    <mergeCell ref="C14:D14"/>
    <mergeCell ref="C19:D19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2021-06-29T09:04:24Z</dcterms:created>
  <dcterms:modified xsi:type="dcterms:W3CDTF">2021-06-29T09:06:38Z</dcterms:modified>
</cp:coreProperties>
</file>